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B99" i="28"/>
  <c r="C99"/>
  <c r="D99"/>
  <c r="B99" i="24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 l="1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20"/>
  <c r="P20" s="1"/>
  <c r="N32"/>
  <c r="P32" s="1"/>
  <c r="N44"/>
  <c r="P44" s="1"/>
  <c r="N60"/>
  <c r="P60" s="1"/>
  <c r="N64"/>
  <c r="P64" s="1"/>
  <c r="N76"/>
  <c r="P76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24"/>
  <c r="P24" s="1"/>
  <c r="N36"/>
  <c r="P36" s="1"/>
  <c r="N48"/>
  <c r="P48" s="1"/>
  <c r="N56"/>
  <c r="P56" s="1"/>
  <c r="N72"/>
  <c r="P72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2"/>
  <c r="P12" s="1"/>
  <c r="N16"/>
  <c r="P16" s="1"/>
  <c r="N28"/>
  <c r="P28" s="1"/>
  <c r="N40"/>
  <c r="P40" s="1"/>
  <c r="N52"/>
  <c r="P52" s="1"/>
  <c r="N68"/>
  <c r="P68" s="1"/>
  <c r="N80"/>
  <c r="P80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Q60" s="1"/>
  <c r="B64"/>
  <c r="D64" s="1"/>
  <c r="B68"/>
  <c r="D68" s="1"/>
  <c r="Q68" s="1"/>
  <c r="B72"/>
  <c r="D72" s="1"/>
  <c r="B76"/>
  <c r="D76" s="1"/>
  <c r="Q76" s="1"/>
  <c r="B80"/>
  <c r="D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B22"/>
  <c r="D22" s="1"/>
  <c r="B26"/>
  <c r="D26" s="1"/>
  <c r="Q26" s="1"/>
  <c r="B30"/>
  <c r="D30" s="1"/>
  <c r="Q30" s="1"/>
  <c r="B34"/>
  <c r="D34" s="1"/>
  <c r="B38"/>
  <c r="D38" s="1"/>
  <c r="Q38" s="1"/>
  <c r="B42"/>
  <c r="D42" s="1"/>
  <c r="B46"/>
  <c r="D46" s="1"/>
  <c r="Q46" s="1"/>
  <c r="B50"/>
  <c r="D50" s="1"/>
  <c r="B54"/>
  <c r="D54" s="1"/>
  <c r="B58"/>
  <c r="D58" s="1"/>
  <c r="B62"/>
  <c r="D62" s="1"/>
  <c r="Q62" s="1"/>
  <c r="B66"/>
  <c r="D66" s="1"/>
  <c r="B70"/>
  <c r="D70" s="1"/>
  <c r="B74"/>
  <c r="D74" s="1"/>
  <c r="Q74" s="1"/>
  <c r="B78"/>
  <c r="D78" s="1"/>
  <c r="Q78" s="1"/>
  <c r="B82"/>
  <c r="D82" s="1"/>
  <c r="B86"/>
  <c r="D86" s="1"/>
  <c r="B90"/>
  <c r="D90" s="1"/>
  <c r="Q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4" i="81" l="1"/>
  <c r="Q48"/>
  <c r="Q4"/>
  <c r="Q24"/>
  <c r="Q45"/>
  <c r="Q70"/>
  <c r="Q92"/>
  <c r="Q86"/>
  <c r="Q54"/>
  <c r="Q32"/>
  <c r="Q52"/>
  <c r="Q22"/>
  <c r="Q94"/>
  <c r="T2" i="82"/>
  <c r="T2" i="79"/>
  <c r="DM99" i="11"/>
  <c r="Q8" i="81"/>
  <c r="Q58"/>
  <c r="Q14"/>
  <c r="Q44"/>
  <c r="Q42"/>
  <c r="Q40"/>
  <c r="Q72"/>
  <c r="Q56"/>
  <c r="Q36"/>
  <c r="Q20"/>
  <c r="Q28"/>
  <c r="Q98"/>
  <c r="Q82"/>
  <c r="Q66"/>
  <c r="Q50"/>
  <c r="Q34"/>
  <c r="Q18"/>
  <c r="Q80"/>
  <c r="Q64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96" i="63"/>
  <c r="AB92"/>
  <c r="AB76"/>
  <c r="AB40"/>
  <c r="AB97"/>
  <c r="AB93" i="62"/>
  <c r="AB73"/>
  <c r="AB69"/>
  <c r="AB61"/>
  <c r="AB49"/>
  <c r="AB20"/>
  <c r="AB96" i="61"/>
  <c r="AB84"/>
  <c r="AB76"/>
  <c r="AB68"/>
  <c r="AB44"/>
  <c r="AB2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97" i="63"/>
  <c r="F85"/>
  <c r="F37"/>
  <c r="C99"/>
  <c r="F11"/>
  <c r="B99"/>
  <c r="F83" i="62"/>
  <c r="F77"/>
  <c r="F32"/>
  <c r="F27"/>
  <c r="C99" i="56"/>
  <c r="C99" i="55"/>
  <c r="F33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"/>
  <c r="V9"/>
  <c r="V40"/>
  <c r="V47"/>
  <c r="V16"/>
  <c r="O16"/>
  <c r="V24"/>
  <c r="V87"/>
  <c r="O98"/>
  <c r="V26" i="56"/>
  <c r="O35"/>
  <c r="V42"/>
  <c r="N8" i="55"/>
  <c r="F9"/>
  <c r="I99"/>
  <c r="M99"/>
  <c r="G10"/>
  <c r="N12"/>
  <c r="O12" s="1"/>
  <c r="F13"/>
  <c r="G26"/>
  <c r="N28"/>
  <c r="F29"/>
  <c r="G42"/>
  <c r="N44"/>
  <c r="F45"/>
  <c r="G58"/>
  <c r="N60"/>
  <c r="F61"/>
  <c r="O65" i="56"/>
  <c r="V3" i="55"/>
  <c r="V66"/>
  <c r="V82"/>
  <c r="V36" i="56"/>
  <c r="V59"/>
  <c r="V94"/>
  <c r="V12" i="55"/>
  <c r="V44"/>
  <c r="V18" i="56"/>
  <c r="V50"/>
  <c r="B99" i="55"/>
  <c r="F3"/>
  <c r="K99"/>
  <c r="F5"/>
  <c r="O19"/>
  <c r="N20"/>
  <c r="F21"/>
  <c r="N36"/>
  <c r="O36" s="1"/>
  <c r="F37"/>
  <c r="N52"/>
  <c r="F53"/>
  <c r="O76"/>
  <c r="O84"/>
  <c r="O5" i="56"/>
  <c r="O37"/>
  <c r="O53"/>
  <c r="O61"/>
  <c r="O69"/>
  <c r="O77"/>
  <c r="O70" i="55"/>
  <c r="O86"/>
  <c r="O7" i="56"/>
  <c r="V39"/>
  <c r="J99" i="55"/>
  <c r="N24"/>
  <c r="N40"/>
  <c r="O40" s="1"/>
  <c r="N56"/>
  <c r="O96"/>
  <c r="V38" i="58"/>
  <c r="V54"/>
  <c r="V60" i="56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82"/>
  <c r="V76" i="55"/>
  <c r="V84"/>
  <c r="V88"/>
  <c r="V92"/>
  <c r="F3" i="56"/>
  <c r="F99" s="1"/>
  <c r="V5"/>
  <c r="V9"/>
  <c r="V13"/>
  <c r="V17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V42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4" i="56" l="1"/>
  <c r="O86"/>
  <c r="O29"/>
  <c r="D99" i="81"/>
  <c r="O45" i="56"/>
  <c r="O26" i="58"/>
  <c r="O93"/>
  <c r="O45"/>
  <c r="N99" i="81"/>
  <c r="P99" s="1"/>
  <c r="K99"/>
  <c r="M99" s="1"/>
  <c r="H99"/>
  <c r="J99" s="1"/>
  <c r="O78" i="56"/>
  <c r="O66"/>
  <c r="O62"/>
  <c r="O46"/>
  <c r="O26"/>
  <c r="E99" i="81"/>
  <c r="G99" s="1"/>
  <c r="O74" i="58"/>
  <c r="O54" i="56"/>
  <c r="O30"/>
  <c r="O10"/>
  <c r="O56"/>
  <c r="O78" i="55"/>
  <c r="O66"/>
  <c r="O74"/>
  <c r="O96" i="56"/>
  <c r="O92"/>
  <c r="O47"/>
  <c r="O23"/>
  <c r="O51"/>
  <c r="V27"/>
  <c r="O15"/>
  <c r="V11"/>
  <c r="G3"/>
  <c r="V3" s="1"/>
  <c r="G91" i="55"/>
  <c r="V91" s="1"/>
  <c r="G50"/>
  <c r="V50" s="1"/>
  <c r="O38"/>
  <c r="G28"/>
  <c r="V28" s="1"/>
  <c r="G23"/>
  <c r="V23" s="1"/>
  <c r="G7"/>
  <c r="V7" s="1"/>
  <c r="O71"/>
  <c r="V64"/>
  <c r="O30"/>
  <c r="G18"/>
  <c r="V56" i="56"/>
  <c r="O36"/>
  <c r="O32"/>
  <c r="O24"/>
  <c r="O80"/>
  <c r="O60"/>
  <c r="O52"/>
  <c r="O44"/>
  <c r="O40"/>
  <c r="O28"/>
  <c r="V21"/>
  <c r="O13"/>
  <c r="V80" i="55"/>
  <c r="V72"/>
  <c r="G68"/>
  <c r="G60"/>
  <c r="V60" s="1"/>
  <c r="O56"/>
  <c r="V51"/>
  <c r="G48"/>
  <c r="O44"/>
  <c r="V32"/>
  <c r="O24"/>
  <c r="O20"/>
  <c r="G13"/>
  <c r="O13" s="1"/>
  <c r="O9"/>
  <c r="O62"/>
  <c r="O52"/>
  <c r="O46"/>
  <c r="G86" i="57"/>
  <c r="O86" s="1"/>
  <c r="G74"/>
  <c r="V74" s="1"/>
  <c r="G70"/>
  <c r="V70" s="1"/>
  <c r="V65" i="58"/>
  <c r="O57"/>
  <c r="V25"/>
  <c r="G90" i="57"/>
  <c r="V90" s="1"/>
  <c r="G78"/>
  <c r="V78" s="1"/>
  <c r="G38"/>
  <c r="V3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86" i="57" l="1"/>
  <c r="O3" i="56"/>
  <c r="O28" i="55"/>
  <c r="O91"/>
  <c r="O74" i="57"/>
  <c r="O22"/>
  <c r="Q99" i="81"/>
  <c r="O60" i="55"/>
  <c r="O4" i="56"/>
  <c r="O68" i="55"/>
  <c r="V68"/>
  <c r="V48"/>
  <c r="O48"/>
  <c r="O11" i="58"/>
  <c r="O43"/>
  <c r="O77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H84" i="78"/>
  <c r="H74"/>
  <c r="I69"/>
  <c r="H45"/>
  <c r="O35"/>
  <c r="P22"/>
  <c r="K54"/>
  <c r="Q17"/>
  <c r="O52"/>
  <c r="N70"/>
  <c r="J48"/>
  <c r="J97"/>
  <c r="O38"/>
  <c r="J39"/>
  <c r="B49"/>
  <c r="Q86"/>
  <c r="J32"/>
  <c r="J52"/>
  <c r="K62"/>
  <c r="Q45"/>
  <c r="J46"/>
  <c r="K81"/>
  <c r="J79"/>
  <c r="K32"/>
  <c r="B95"/>
  <c r="H18"/>
  <c r="N4"/>
  <c r="H52"/>
  <c r="I9"/>
  <c r="K60"/>
  <c r="J12"/>
  <c r="K85"/>
  <c r="G47"/>
  <c r="G56"/>
  <c r="J54"/>
  <c r="N23"/>
  <c r="G27"/>
  <c r="G70"/>
  <c r="B66"/>
  <c r="N71"/>
  <c r="I68"/>
  <c r="L8"/>
  <c r="O29"/>
  <c r="H17"/>
  <c r="L17"/>
  <c r="L89"/>
  <c r="I55"/>
  <c r="H26"/>
  <c r="I57"/>
  <c r="Q32"/>
  <c r="O75"/>
  <c r="J5"/>
  <c r="H10"/>
  <c r="I35"/>
  <c r="G50"/>
  <c r="Q52"/>
  <c r="B10"/>
  <c r="L60"/>
  <c r="B67"/>
  <c r="J51"/>
  <c r="N34"/>
  <c r="O13"/>
  <c r="N27"/>
  <c r="P44"/>
  <c r="K56"/>
  <c r="P69"/>
  <c r="L71"/>
  <c r="L31"/>
  <c r="K57"/>
  <c r="L6"/>
  <c r="O46"/>
  <c r="P74"/>
  <c r="H16"/>
  <c r="I30"/>
  <c r="K45"/>
  <c r="G77"/>
  <c r="Q90"/>
  <c r="N84"/>
  <c r="L23"/>
  <c r="B43"/>
  <c r="N26"/>
  <c r="N16"/>
  <c r="N10"/>
  <c r="I29"/>
  <c r="J57"/>
  <c r="L59"/>
  <c r="L25"/>
  <c r="Q36"/>
  <c r="Q91"/>
  <c r="Q88"/>
  <c r="J77"/>
  <c r="J20"/>
  <c r="P64"/>
  <c r="O97"/>
  <c r="Q71"/>
  <c r="G29"/>
  <c r="B72"/>
  <c r="J61"/>
  <c r="I46"/>
  <c r="G28"/>
  <c r="I78"/>
  <c r="B56"/>
  <c r="P29"/>
  <c r="G91"/>
  <c r="Q18"/>
  <c r="J92"/>
  <c r="N72"/>
  <c r="O39"/>
  <c r="I79"/>
  <c r="P51"/>
  <c r="Q58"/>
  <c r="L61"/>
  <c r="B52"/>
  <c r="P59"/>
  <c r="Q31"/>
  <c r="I76"/>
  <c r="G57"/>
  <c r="N63"/>
  <c r="J45"/>
  <c r="P89"/>
  <c r="Q19"/>
  <c r="K97"/>
  <c r="B9"/>
  <c r="O43"/>
  <c r="N45"/>
  <c r="K14"/>
  <c r="L79"/>
  <c r="K46"/>
  <c r="P37"/>
  <c r="J87"/>
  <c r="P30"/>
  <c r="P11"/>
  <c r="L34"/>
  <c r="K58"/>
  <c r="J25"/>
  <c r="O57"/>
  <c r="L68"/>
  <c r="G23"/>
  <c r="L14"/>
  <c r="L75"/>
  <c r="I44"/>
  <c r="Q92"/>
  <c r="O77"/>
  <c r="P35"/>
  <c r="O94"/>
  <c r="G24"/>
  <c r="B54"/>
  <c r="K9"/>
  <c r="N82"/>
  <c r="G35"/>
  <c r="L44"/>
  <c r="H53"/>
  <c r="B47"/>
  <c r="J53"/>
  <c r="I71"/>
  <c r="K77"/>
  <c r="I87"/>
  <c r="N8"/>
  <c r="P90"/>
  <c r="P34"/>
  <c r="B93"/>
  <c r="Q75"/>
  <c r="N47"/>
  <c r="K73"/>
  <c r="I42"/>
  <c r="B55"/>
  <c r="H58"/>
  <c r="P19"/>
  <c r="H67"/>
  <c r="J70"/>
  <c r="B11"/>
  <c r="G85"/>
  <c r="H5"/>
  <c r="J35"/>
  <c r="N93"/>
  <c r="Q7"/>
  <c r="H42"/>
  <c r="N15"/>
  <c r="O72"/>
  <c r="I84"/>
  <c r="L78"/>
  <c r="K43"/>
  <c r="P38"/>
  <c r="K48"/>
  <c r="Q55"/>
  <c r="K23"/>
  <c r="K55"/>
  <c r="G81"/>
  <c r="Q63"/>
  <c r="J71"/>
  <c r="H51"/>
  <c r="L94"/>
  <c r="I54"/>
  <c r="K86"/>
  <c r="L9"/>
  <c r="B12"/>
  <c r="H97"/>
  <c r="L96"/>
  <c r="Q78"/>
  <c r="I50"/>
  <c r="B22"/>
  <c r="N50"/>
  <c r="L26"/>
  <c r="H36"/>
  <c r="G6"/>
  <c r="K91"/>
  <c r="K75"/>
  <c r="P15"/>
  <c r="K37"/>
  <c r="G86"/>
  <c r="G42"/>
  <c r="K66"/>
  <c r="O12"/>
  <c r="N19"/>
  <c r="B5"/>
  <c r="L47"/>
  <c r="O84"/>
  <c r="L92"/>
  <c r="G89"/>
  <c r="P67"/>
  <c r="B57"/>
  <c r="B42"/>
  <c r="I22"/>
  <c r="N98"/>
  <c r="O82"/>
  <c r="N58"/>
  <c r="K11"/>
  <c r="J68"/>
  <c r="O17"/>
  <c r="O93"/>
  <c r="Q67"/>
  <c r="G96"/>
  <c r="G19"/>
  <c r="N3"/>
  <c r="O22"/>
  <c r="O30"/>
  <c r="P47"/>
  <c r="Q30"/>
  <c r="Q64"/>
  <c r="I18"/>
  <c r="O59"/>
  <c r="P23"/>
  <c r="P42"/>
  <c r="J66"/>
  <c r="J76"/>
  <c r="P6"/>
  <c r="Q76"/>
  <c r="H34"/>
  <c r="P95"/>
  <c r="J58"/>
  <c r="L64"/>
  <c r="B46"/>
  <c r="N32"/>
  <c r="I91"/>
  <c r="N18"/>
  <c r="B30"/>
  <c r="H98"/>
  <c r="P41"/>
  <c r="P58"/>
  <c r="L18"/>
  <c r="G63"/>
  <c r="K95"/>
  <c r="H75"/>
  <c r="I97"/>
  <c r="O10"/>
  <c r="H4"/>
  <c r="J9"/>
  <c r="Q28"/>
  <c r="K40"/>
  <c r="G5"/>
  <c r="B60"/>
  <c r="L86"/>
  <c r="N22"/>
  <c r="P50"/>
  <c r="G10"/>
  <c r="N89"/>
  <c r="K94"/>
  <c r="N46"/>
  <c r="P72"/>
  <c r="P96"/>
  <c r="Q5"/>
  <c r="G78"/>
  <c r="O18"/>
  <c r="Q42"/>
  <c r="K52"/>
  <c r="Q57"/>
  <c r="Q11"/>
  <c r="L51"/>
  <c r="P8"/>
  <c r="Q56"/>
  <c r="I90"/>
  <c r="G30"/>
  <c r="I96"/>
  <c r="J65"/>
  <c r="O6"/>
  <c r="O42"/>
  <c r="L69"/>
  <c r="K18"/>
  <c r="G20"/>
  <c r="Q61"/>
  <c r="L28"/>
  <c r="L48"/>
  <c r="J85"/>
  <c r="H83"/>
  <c r="H39"/>
  <c r="G66"/>
  <c r="L91"/>
  <c r="J72"/>
  <c r="P5"/>
  <c r="O90"/>
  <c r="N7"/>
  <c r="L21"/>
  <c r="B38"/>
  <c r="H90"/>
  <c r="Q93"/>
  <c r="H70"/>
  <c r="P32"/>
  <c r="P10"/>
  <c r="B24"/>
  <c r="L54"/>
  <c r="I93"/>
  <c r="L65"/>
  <c r="H30"/>
  <c r="G43"/>
  <c r="L3"/>
  <c r="J4"/>
  <c r="I14"/>
  <c r="G37"/>
  <c r="E1"/>
  <c r="Q13"/>
  <c r="L56"/>
  <c r="N13"/>
  <c r="I53"/>
  <c r="H79"/>
  <c r="I81"/>
  <c r="H25"/>
  <c r="P76"/>
  <c r="G74"/>
  <c r="B68"/>
  <c r="J60"/>
  <c r="J41"/>
  <c r="N44"/>
  <c r="Q16"/>
  <c r="I13"/>
  <c r="O44"/>
  <c r="I82"/>
  <c r="G3"/>
  <c r="G51"/>
  <c r="N40"/>
  <c r="N64"/>
  <c r="O74"/>
  <c r="P70"/>
  <c r="K65"/>
  <c r="P73"/>
  <c r="H3"/>
  <c r="O47"/>
  <c r="Q65"/>
  <c r="I24"/>
  <c r="I28"/>
  <c r="N33"/>
  <c r="B86"/>
  <c r="I19"/>
  <c r="P36"/>
  <c r="Q14"/>
  <c r="N49"/>
  <c r="Q85"/>
  <c r="L32"/>
  <c r="N6"/>
  <c r="H57"/>
  <c r="B36"/>
  <c r="N51"/>
  <c r="B8"/>
  <c r="L30"/>
  <c r="B80"/>
  <c r="H32"/>
  <c r="G53"/>
  <c r="P55"/>
  <c r="B87"/>
  <c r="H64"/>
  <c r="I61"/>
  <c r="B29"/>
  <c r="L5"/>
  <c r="L7"/>
  <c r="G72"/>
  <c r="H35"/>
  <c r="G59"/>
  <c r="I10"/>
  <c r="Q87"/>
  <c r="J15"/>
  <c r="I66"/>
  <c r="G13"/>
  <c r="G80"/>
  <c r="O89"/>
  <c r="H41"/>
  <c r="B97"/>
  <c r="O53"/>
  <c r="K31"/>
  <c r="I74"/>
  <c r="L95"/>
  <c r="I94"/>
  <c r="J56"/>
  <c r="L85"/>
  <c r="K29"/>
  <c r="B15"/>
  <c r="N94"/>
  <c r="I8"/>
  <c r="J36"/>
  <c r="I63"/>
  <c r="K96"/>
  <c r="P84"/>
  <c r="B16"/>
  <c r="P80"/>
  <c r="H47"/>
  <c r="K44"/>
  <c r="N85"/>
  <c r="G41"/>
  <c r="I32"/>
  <c r="N41"/>
  <c r="I25"/>
  <c r="P28"/>
  <c r="J11"/>
  <c r="Q40"/>
  <c r="B31"/>
  <c r="L87"/>
  <c r="I47"/>
  <c r="J27"/>
  <c r="O48"/>
  <c r="I36"/>
  <c r="B88"/>
  <c r="I58"/>
  <c r="N57"/>
  <c r="N17"/>
  <c r="B40"/>
  <c r="I20"/>
  <c r="H48"/>
  <c r="P71"/>
  <c r="G45"/>
  <c r="J16"/>
  <c r="K4"/>
  <c r="J31"/>
  <c r="L67"/>
  <c r="P4"/>
  <c r="P75"/>
  <c r="P92"/>
  <c r="O76"/>
  <c r="I85"/>
  <c r="G93"/>
  <c r="N83"/>
  <c r="L84"/>
  <c r="G97"/>
  <c r="Q48"/>
  <c r="N52"/>
  <c r="N28"/>
  <c r="O32"/>
  <c r="I37"/>
  <c r="P9"/>
  <c r="G18"/>
  <c r="P78"/>
  <c r="Q82"/>
  <c r="Q38"/>
  <c r="N48"/>
  <c r="H27"/>
  <c r="G26"/>
  <c r="B33"/>
  <c r="O45"/>
  <c r="L62"/>
  <c r="H22"/>
  <c r="H93"/>
  <c r="P93"/>
  <c r="O64"/>
  <c r="O71"/>
  <c r="L24"/>
  <c r="J89"/>
  <c r="K10"/>
  <c r="J55"/>
  <c r="N61"/>
  <c r="Q83"/>
  <c r="G31"/>
  <c r="G62"/>
  <c r="I52"/>
  <c r="G9"/>
  <c r="G2"/>
  <c r="I70"/>
  <c r="K5"/>
  <c r="O54"/>
  <c r="N31"/>
  <c r="J24"/>
  <c r="H11"/>
  <c r="O73"/>
  <c r="H43"/>
  <c r="H37"/>
  <c r="Q50"/>
  <c r="I67"/>
  <c r="H13"/>
  <c r="O23"/>
  <c r="L33"/>
  <c r="K30"/>
  <c r="K98"/>
  <c r="N5"/>
  <c r="B26"/>
  <c r="K82"/>
  <c r="Q35"/>
  <c r="J10"/>
  <c r="N42"/>
  <c r="N36"/>
  <c r="O27"/>
  <c r="O7"/>
  <c r="I16"/>
  <c r="Q41"/>
  <c r="N81"/>
  <c r="H55"/>
  <c r="P62"/>
  <c r="H81"/>
  <c r="L74"/>
  <c r="O83"/>
  <c r="L66"/>
  <c r="I56"/>
  <c r="H50"/>
  <c r="K6"/>
  <c r="G34"/>
  <c r="N35"/>
  <c r="P83"/>
  <c r="H86"/>
  <c r="G83"/>
  <c r="H8"/>
  <c r="O67"/>
  <c r="K53"/>
  <c r="H14"/>
  <c r="N73"/>
  <c r="G71"/>
  <c r="K34"/>
  <c r="P68"/>
  <c r="P3"/>
  <c r="B59"/>
  <c r="J34"/>
  <c r="K72"/>
  <c r="O61"/>
  <c r="P86"/>
  <c r="B65"/>
  <c r="I77"/>
  <c r="P94"/>
  <c r="I48"/>
  <c r="K8"/>
  <c r="N92"/>
  <c r="N59"/>
  <c r="L76"/>
  <c r="K69"/>
  <c r="J14"/>
  <c r="Q43"/>
  <c r="H69"/>
  <c r="B89"/>
  <c r="I49"/>
  <c r="G8"/>
  <c r="Q34"/>
  <c r="J17"/>
  <c r="I62"/>
  <c r="O79"/>
  <c r="G36"/>
  <c r="Q20"/>
  <c r="G95"/>
  <c r="G94"/>
  <c r="Q59"/>
  <c r="I11"/>
  <c r="N20"/>
  <c r="N24"/>
  <c r="K89"/>
  <c r="L55"/>
  <c r="K3"/>
  <c r="L46"/>
  <c r="B94"/>
  <c r="C1"/>
  <c r="Q53"/>
  <c r="N9"/>
  <c r="I26"/>
  <c r="K21"/>
  <c r="N75"/>
  <c r="P66"/>
  <c r="B13"/>
  <c r="L37"/>
  <c r="H31"/>
  <c r="I88"/>
  <c r="B70"/>
  <c r="G14"/>
  <c r="L77"/>
  <c r="H60"/>
  <c r="K38"/>
  <c r="G75"/>
  <c r="K41"/>
  <c r="J83"/>
  <c r="P97"/>
  <c r="H21"/>
  <c r="P20"/>
  <c r="L45"/>
  <c r="I7"/>
  <c r="Q97"/>
  <c r="G58"/>
  <c r="I41"/>
  <c r="L41"/>
  <c r="B62"/>
  <c r="G55"/>
  <c r="Q51"/>
  <c r="G39"/>
  <c r="Q84"/>
  <c r="H9"/>
  <c r="H96"/>
  <c r="G25"/>
  <c r="O41"/>
  <c r="L16"/>
  <c r="G33"/>
  <c r="Q39"/>
  <c r="G92"/>
  <c r="N11"/>
  <c r="K78"/>
  <c r="B69"/>
  <c r="Q24"/>
  <c r="O91"/>
  <c r="Q9"/>
  <c r="I59"/>
  <c r="B50"/>
  <c r="K63"/>
  <c r="O8"/>
  <c r="P33"/>
  <c r="G98"/>
  <c r="D1"/>
  <c r="G22"/>
  <c r="B78"/>
  <c r="B7"/>
  <c r="P27"/>
  <c r="G32"/>
  <c r="O49"/>
  <c r="K59"/>
  <c r="I75"/>
  <c r="B25"/>
  <c r="Q15"/>
  <c r="B51"/>
  <c r="N54"/>
  <c r="J38"/>
  <c r="N78"/>
  <c r="L15"/>
  <c r="J96"/>
  <c r="N29"/>
  <c r="K24"/>
  <c r="N91"/>
  <c r="I17"/>
  <c r="H68"/>
  <c r="O88"/>
  <c r="G69"/>
  <c r="Q70"/>
  <c r="H20"/>
  <c r="N14"/>
  <c r="I4"/>
  <c r="I73"/>
  <c r="G12"/>
  <c r="O37"/>
  <c r="I86"/>
  <c r="Q66"/>
  <c r="Q79"/>
  <c r="O60"/>
  <c r="O96"/>
  <c r="K28"/>
  <c r="J67"/>
  <c r="H40"/>
  <c r="H46"/>
  <c r="N66"/>
  <c r="O69"/>
  <c r="K70"/>
  <c r="Q60"/>
  <c r="K87"/>
  <c r="J63"/>
  <c r="P7"/>
  <c r="J82"/>
  <c r="I27"/>
  <c r="J37"/>
  <c r="Q68"/>
  <c r="N90"/>
  <c r="K27"/>
  <c r="N87"/>
  <c r="Q89"/>
  <c r="O66"/>
  <c r="G48"/>
  <c r="G46"/>
  <c r="B91"/>
  <c r="B61"/>
  <c r="J90"/>
  <c r="G79"/>
  <c r="O31"/>
  <c r="N56"/>
  <c r="B84"/>
  <c r="J26"/>
  <c r="O92"/>
  <c r="Q62"/>
  <c r="G11"/>
  <c r="N12"/>
  <c r="G65"/>
  <c r="J40"/>
  <c r="H23"/>
  <c r="P31"/>
  <c r="G64"/>
  <c r="B41"/>
  <c r="G17"/>
  <c r="O40"/>
  <c r="I40"/>
  <c r="L90"/>
  <c r="O85"/>
  <c r="J33"/>
  <c r="H88"/>
  <c r="O26"/>
  <c r="Q49"/>
  <c r="K93"/>
  <c r="O21"/>
  <c r="K50"/>
  <c r="K88"/>
  <c r="Q8"/>
  <c r="H2"/>
  <c r="B23"/>
  <c r="J18"/>
  <c r="Q80"/>
  <c r="J50"/>
  <c r="H28"/>
  <c r="I45"/>
  <c r="L10"/>
  <c r="L13"/>
  <c r="K74"/>
  <c r="Q12"/>
  <c r="O3"/>
  <c r="B85"/>
  <c r="O58"/>
  <c r="J64"/>
  <c r="O70"/>
  <c r="L42"/>
  <c r="O98"/>
  <c r="I23"/>
  <c r="G21"/>
  <c r="L72"/>
  <c r="N53"/>
  <c r="B64"/>
  <c r="H95"/>
  <c r="L53"/>
  <c r="H72"/>
  <c r="O15"/>
  <c r="N96"/>
  <c r="J86"/>
  <c r="P54"/>
  <c r="K7"/>
  <c r="G40"/>
  <c r="B58"/>
  <c r="H44"/>
  <c r="K19"/>
  <c r="K76"/>
  <c r="J94"/>
  <c r="N77"/>
  <c r="H89"/>
  <c r="Q77"/>
  <c r="L19"/>
  <c r="J7"/>
  <c r="L39"/>
  <c r="B3"/>
  <c r="H63"/>
  <c r="G90"/>
  <c r="O33"/>
  <c r="B34"/>
  <c r="P63"/>
  <c r="B98"/>
  <c r="B37"/>
  <c r="G4"/>
  <c r="H87"/>
  <c r="K51"/>
  <c r="B76"/>
  <c r="K80"/>
  <c r="I21"/>
  <c r="H76"/>
  <c r="H82"/>
  <c r="G7"/>
  <c r="G68"/>
  <c r="B20"/>
  <c r="N86"/>
  <c r="N80"/>
  <c r="O34"/>
  <c r="N25"/>
  <c r="N62"/>
  <c r="I89"/>
  <c r="B6"/>
  <c r="Q25"/>
  <c r="H54"/>
  <c r="K49"/>
  <c r="L98"/>
  <c r="L73"/>
  <c r="P85"/>
  <c r="H77"/>
  <c r="I80"/>
  <c r="B79"/>
  <c r="O19"/>
  <c r="O4"/>
  <c r="H66"/>
  <c r="N37"/>
  <c r="L82"/>
  <c r="L81"/>
  <c r="Q10"/>
  <c r="L12"/>
  <c r="P77"/>
  <c r="J81"/>
  <c r="H62"/>
  <c r="L58"/>
  <c r="B73"/>
  <c r="H59"/>
  <c r="P60"/>
  <c r="K64"/>
  <c r="P16"/>
  <c r="H78"/>
  <c r="I65"/>
  <c r="J30"/>
  <c r="H91"/>
  <c r="I43"/>
  <c r="B17"/>
  <c r="K92"/>
  <c r="N88"/>
  <c r="Q95"/>
  <c r="H73"/>
  <c r="J3"/>
  <c r="L40"/>
  <c r="Q3"/>
  <c r="N21"/>
  <c r="J95"/>
  <c r="B19"/>
  <c r="P57"/>
  <c r="N60"/>
  <c r="O9"/>
  <c r="P53"/>
  <c r="L80"/>
  <c r="N97"/>
  <c r="P61"/>
  <c r="O50"/>
  <c r="K12"/>
  <c r="N95"/>
  <c r="K36"/>
  <c r="J93"/>
  <c r="G87"/>
  <c r="P79"/>
  <c r="Q37"/>
  <c r="B35"/>
  <c r="G16"/>
  <c r="L49"/>
  <c r="O5"/>
  <c r="P88"/>
  <c r="O56"/>
  <c r="J22"/>
  <c r="L43"/>
  <c r="K71"/>
  <c r="Q72"/>
  <c r="Q47"/>
  <c r="Q26"/>
  <c r="I51"/>
  <c r="B27"/>
  <c r="N68"/>
  <c r="G38"/>
  <c r="J59"/>
  <c r="K47"/>
  <c r="Q46"/>
  <c r="L20"/>
  <c r="J91"/>
  <c r="I98"/>
  <c r="Q44"/>
  <c r="G88"/>
  <c r="O95"/>
  <c r="B2"/>
  <c r="O81"/>
  <c r="I95"/>
  <c r="H6"/>
  <c r="L52"/>
  <c r="K84"/>
  <c r="H19"/>
  <c r="I34"/>
  <c r="G44"/>
  <c r="J84"/>
  <c r="P18"/>
  <c r="L50"/>
  <c r="B81"/>
  <c r="H49"/>
  <c r="J28"/>
  <c r="I15"/>
  <c r="H80"/>
  <c r="N65"/>
  <c r="Q96"/>
  <c r="B63"/>
  <c r="H71"/>
  <c r="P12"/>
  <c r="K20"/>
  <c r="I38"/>
  <c r="P65"/>
  <c r="Q81"/>
  <c r="P13"/>
  <c r="J88"/>
  <c r="P82"/>
  <c r="L27"/>
  <c r="Q27"/>
  <c r="O28"/>
  <c r="G73"/>
  <c r="O63"/>
  <c r="G49"/>
  <c r="O16"/>
  <c r="N74"/>
  <c r="L29"/>
  <c r="H15"/>
  <c r="G60"/>
  <c r="B44"/>
  <c r="K67"/>
  <c r="G84"/>
  <c r="P40"/>
  <c r="J23"/>
  <c r="L63"/>
  <c r="P52"/>
  <c r="P56"/>
  <c r="G61"/>
  <c r="I12"/>
  <c r="K35"/>
  <c r="B39"/>
  <c r="N69"/>
  <c r="Q69"/>
  <c r="O62"/>
  <c r="Q4"/>
  <c r="O51"/>
  <c r="K39"/>
  <c r="N39"/>
  <c r="Q23"/>
  <c r="K83"/>
  <c r="I3"/>
  <c r="L88"/>
  <c r="J44"/>
  <c r="N67"/>
  <c r="B83"/>
  <c r="N30"/>
  <c r="B77"/>
  <c r="B92"/>
  <c r="J62"/>
  <c r="L22"/>
  <c r="O20"/>
  <c r="P14"/>
  <c r="H7"/>
  <c r="N76"/>
  <c r="P81"/>
  <c r="K42"/>
  <c r="G54"/>
  <c r="G15"/>
  <c r="H92"/>
  <c r="J78"/>
  <c r="O68"/>
  <c r="J80"/>
  <c r="J47"/>
  <c r="I31"/>
  <c r="N38"/>
  <c r="B45"/>
  <c r="P17"/>
  <c r="O11"/>
  <c r="H65"/>
  <c r="H33"/>
  <c r="O14"/>
  <c r="B4"/>
  <c r="K68"/>
  <c r="J74"/>
  <c r="B90"/>
  <c r="J6"/>
  <c r="J42"/>
  <c r="Q54"/>
  <c r="O86"/>
  <c r="I60"/>
  <c r="I92"/>
  <c r="P39"/>
  <c r="Q21"/>
  <c r="P43"/>
  <c r="B96"/>
  <c r="H29"/>
  <c r="I5"/>
  <c r="P26"/>
  <c r="K61"/>
  <c r="L83"/>
  <c r="L93"/>
  <c r="J29"/>
  <c r="P24"/>
  <c r="P87"/>
  <c r="P91"/>
  <c r="K13"/>
  <c r="G76"/>
  <c r="B28"/>
  <c r="J19"/>
  <c r="H38"/>
  <c r="B32"/>
  <c r="G52"/>
  <c r="K25"/>
  <c r="P21"/>
  <c r="P48"/>
  <c r="L36"/>
  <c r="H61"/>
  <c r="P49"/>
  <c r="Q33"/>
  <c r="K26"/>
  <c r="I83"/>
  <c r="J73"/>
  <c r="J21"/>
  <c r="J69"/>
  <c r="K33"/>
  <c r="B21"/>
  <c r="O24"/>
  <c r="K16"/>
  <c r="J43"/>
  <c r="Q73"/>
  <c r="K15"/>
  <c r="L38"/>
  <c r="J49"/>
  <c r="H85"/>
  <c r="L70"/>
  <c r="G67"/>
  <c r="P46"/>
  <c r="Q94"/>
  <c r="J75"/>
  <c r="H24"/>
  <c r="I33"/>
  <c r="Q98"/>
  <c r="I64"/>
  <c r="B71"/>
  <c r="B18"/>
  <c r="J8"/>
  <c r="Q29"/>
  <c r="P25"/>
  <c r="B53"/>
  <c r="O36"/>
  <c r="B74"/>
  <c r="J13"/>
  <c r="F1"/>
  <c r="K22"/>
  <c r="O25"/>
  <c r="K79"/>
  <c r="H56"/>
  <c r="H12"/>
  <c r="I6"/>
  <c r="N79"/>
  <c r="Q6"/>
  <c r="N43"/>
  <c r="L97"/>
  <c r="O78"/>
  <c r="I72"/>
  <c r="Q74"/>
  <c r="J98"/>
  <c r="H94"/>
  <c r="K90"/>
  <c r="O55"/>
  <c r="I39"/>
  <c r="P98"/>
  <c r="G82"/>
  <c r="O87"/>
  <c r="K17"/>
  <c r="B82"/>
  <c r="B48"/>
  <c r="N55"/>
  <c r="Q22"/>
  <c r="P45"/>
  <c r="B75"/>
  <c r="L35"/>
  <c r="L11"/>
  <c r="B14"/>
  <c r="L4"/>
  <c r="O80"/>
  <c r="L57"/>
  <c r="O65"/>
  <c r="E14" l="1"/>
  <c r="C14"/>
  <c r="D14"/>
  <c r="F14"/>
  <c r="E75"/>
  <c r="F75"/>
  <c r="C75"/>
  <c r="D75"/>
  <c r="R55"/>
  <c r="F48"/>
  <c r="E48"/>
  <c r="C48"/>
  <c r="D48"/>
  <c r="D82"/>
  <c r="F82"/>
  <c r="C82"/>
  <c r="E82"/>
  <c r="M39"/>
  <c r="M72"/>
  <c r="R43"/>
  <c r="R79"/>
  <c r="M6"/>
  <c r="E74"/>
  <c r="C74"/>
  <c r="D74"/>
  <c r="F74"/>
  <c r="D53"/>
  <c r="E53"/>
  <c r="C53"/>
  <c r="F53"/>
  <c r="E18"/>
  <c r="F18"/>
  <c r="C18"/>
  <c r="D18"/>
  <c r="E71"/>
  <c r="F71"/>
  <c r="D71"/>
  <c r="C71"/>
  <c r="M64"/>
  <c r="M33"/>
  <c r="D21"/>
  <c r="F21"/>
  <c r="E21"/>
  <c r="C21"/>
  <c r="M83"/>
  <c r="F32"/>
  <c r="D32"/>
  <c r="C32"/>
  <c r="E32"/>
  <c r="C28"/>
  <c r="D28"/>
  <c r="E28"/>
  <c r="F28"/>
  <c r="M5"/>
  <c r="F96"/>
  <c r="E96"/>
  <c r="C96"/>
  <c r="D96"/>
  <c r="M92"/>
  <c r="M60"/>
  <c r="F90"/>
  <c r="E90"/>
  <c r="D90"/>
  <c r="C90"/>
  <c r="D4"/>
  <c r="F4"/>
  <c r="C4"/>
  <c r="E4"/>
  <c r="C45"/>
  <c r="E45"/>
  <c r="F45"/>
  <c r="D45"/>
  <c r="R38"/>
  <c r="M31"/>
  <c r="R76"/>
  <c r="C92"/>
  <c r="D92"/>
  <c r="E92"/>
  <c r="F92"/>
  <c r="C77"/>
  <c r="E77"/>
  <c r="D77"/>
  <c r="F77"/>
  <c r="R30"/>
  <c r="E83"/>
  <c r="D83"/>
  <c r="C83"/>
  <c r="F83"/>
  <c r="R67"/>
  <c r="M3"/>
  <c r="I99"/>
  <c r="R39"/>
  <c r="R69"/>
  <c r="D39"/>
  <c r="E39"/>
  <c r="C39"/>
  <c r="F39"/>
  <c r="M12"/>
  <c r="E44"/>
  <c r="C44"/>
  <c r="D44"/>
  <c r="F44"/>
  <c r="R74"/>
  <c r="M38"/>
  <c r="D63"/>
  <c r="E63"/>
  <c r="C63"/>
  <c r="F63"/>
  <c r="R65"/>
  <c r="M15"/>
  <c r="E81"/>
  <c r="D81"/>
  <c r="F81"/>
  <c r="C81"/>
  <c r="M34"/>
  <c r="M95"/>
  <c r="M98"/>
  <c r="R68"/>
  <c r="C27"/>
  <c r="F27"/>
  <c r="D27"/>
  <c r="E27"/>
  <c r="M51"/>
  <c r="C35"/>
  <c r="D35"/>
  <c r="E35"/>
  <c r="F35"/>
  <c r="R95"/>
  <c r="R97"/>
  <c r="R60"/>
  <c r="F19"/>
  <c r="D19"/>
  <c r="E19"/>
  <c r="C19"/>
  <c r="R21"/>
  <c r="Q99"/>
  <c r="J99"/>
  <c r="R88"/>
  <c r="C17"/>
  <c r="E17"/>
  <c r="F17"/>
  <c r="D17"/>
  <c r="M43"/>
  <c r="M65"/>
  <c r="F73"/>
  <c r="E73"/>
  <c r="D73"/>
  <c r="C73"/>
  <c r="R37"/>
  <c r="D79"/>
  <c r="C79"/>
  <c r="E79"/>
  <c r="F79"/>
  <c r="M80"/>
  <c r="D6"/>
  <c r="E6"/>
  <c r="C6"/>
  <c r="F6"/>
  <c r="M89"/>
  <c r="R62"/>
  <c r="R25"/>
  <c r="R80"/>
  <c r="R86"/>
  <c r="E20"/>
  <c r="D20"/>
  <c r="C20"/>
  <c r="F20"/>
  <c r="M21"/>
  <c r="C76"/>
  <c r="E76"/>
  <c r="F76"/>
  <c r="D76"/>
  <c r="F37"/>
  <c r="C37"/>
  <c r="E37"/>
  <c r="D37"/>
  <c r="F98"/>
  <c r="C98"/>
  <c r="E98"/>
  <c r="D98"/>
  <c r="D34"/>
  <c r="F34"/>
  <c r="C34"/>
  <c r="E34"/>
  <c r="B99"/>
  <c r="F3"/>
  <c r="C3"/>
  <c r="E3"/>
  <c r="D3"/>
  <c r="R77"/>
  <c r="E58"/>
  <c r="D58"/>
  <c r="F58"/>
  <c r="C58"/>
  <c r="R96"/>
  <c r="E64"/>
  <c r="C64"/>
  <c r="D64"/>
  <c r="F64"/>
  <c r="R53"/>
  <c r="M23"/>
  <c r="C85"/>
  <c r="F85"/>
  <c r="E85"/>
  <c r="D85"/>
  <c r="O99"/>
  <c r="M45"/>
  <c r="F23"/>
  <c r="C23"/>
  <c r="D23"/>
  <c r="E23"/>
  <c r="M40"/>
  <c r="F41"/>
  <c r="C41"/>
  <c r="E41"/>
  <c r="D41"/>
  <c r="R12"/>
  <c r="C84"/>
  <c r="F84"/>
  <c r="D84"/>
  <c r="E84"/>
  <c r="R56"/>
  <c r="D61"/>
  <c r="E61"/>
  <c r="F61"/>
  <c r="C61"/>
  <c r="F91"/>
  <c r="E91"/>
  <c r="D91"/>
  <c r="C91"/>
  <c r="R87"/>
  <c r="R90"/>
  <c r="M27"/>
  <c r="R66"/>
  <c r="M86"/>
  <c r="M73"/>
  <c r="M4"/>
  <c r="R14"/>
  <c r="M17"/>
  <c r="R91"/>
  <c r="R29"/>
  <c r="R78"/>
  <c r="R54"/>
  <c r="D51"/>
  <c r="C51"/>
  <c r="F51"/>
  <c r="E51"/>
  <c r="D25"/>
  <c r="E25"/>
  <c r="F25"/>
  <c r="C25"/>
  <c r="M75"/>
  <c r="D7"/>
  <c r="C7"/>
  <c r="E7"/>
  <c r="F7"/>
  <c r="D78"/>
  <c r="F78"/>
  <c r="E78"/>
  <c r="C78"/>
  <c r="F50"/>
  <c r="C50"/>
  <c r="E50"/>
  <c r="D50"/>
  <c r="M59"/>
  <c r="C69"/>
  <c r="D69"/>
  <c r="E69"/>
  <c r="F69"/>
  <c r="R11"/>
  <c r="D62"/>
  <c r="E62"/>
  <c r="C62"/>
  <c r="F62"/>
  <c r="M41"/>
  <c r="M7"/>
  <c r="E70"/>
  <c r="C70"/>
  <c r="F70"/>
  <c r="D70"/>
  <c r="M88"/>
  <c r="D13"/>
  <c r="C13"/>
  <c r="E13"/>
  <c r="F13"/>
  <c r="R75"/>
  <c r="M26"/>
  <c r="R9"/>
  <c r="C94"/>
  <c r="D94"/>
  <c r="E94"/>
  <c r="F94"/>
  <c r="K99"/>
  <c r="R24"/>
  <c r="R20"/>
  <c r="M11"/>
  <c r="M62"/>
  <c r="M49"/>
  <c r="F89"/>
  <c r="D89"/>
  <c r="C89"/>
  <c r="E89"/>
  <c r="R59"/>
  <c r="R92"/>
  <c r="M48"/>
  <c r="M77"/>
  <c r="F65"/>
  <c r="E65"/>
  <c r="D65"/>
  <c r="C65"/>
  <c r="E59"/>
  <c r="C59"/>
  <c r="D59"/>
  <c r="F59"/>
  <c r="P99"/>
  <c r="R73"/>
  <c r="R35"/>
  <c r="M56"/>
  <c r="R81"/>
  <c r="M16"/>
  <c r="R36"/>
  <c r="R42"/>
  <c r="D26"/>
  <c r="F26"/>
  <c r="E26"/>
  <c r="C26"/>
  <c r="R5"/>
  <c r="M67"/>
  <c r="R31"/>
  <c r="M70"/>
  <c r="M52"/>
  <c r="R61"/>
  <c r="C33"/>
  <c r="D33"/>
  <c r="F33"/>
  <c r="E33"/>
  <c r="R48"/>
  <c r="M37"/>
  <c r="R28"/>
  <c r="R52"/>
  <c r="R83"/>
  <c r="M85"/>
  <c r="M20"/>
  <c r="E40"/>
  <c r="D40"/>
  <c r="F40"/>
  <c r="C40"/>
  <c r="R17"/>
  <c r="R57"/>
  <c r="M58"/>
  <c r="D88"/>
  <c r="E88"/>
  <c r="C88"/>
  <c r="F88"/>
  <c r="M36"/>
  <c r="M47"/>
  <c r="F31"/>
  <c r="D31"/>
  <c r="E31"/>
  <c r="C31"/>
  <c r="M25"/>
  <c r="R41"/>
  <c r="M32"/>
  <c r="R85"/>
  <c r="F16"/>
  <c r="C16"/>
  <c r="E16"/>
  <c r="D16"/>
  <c r="M63"/>
  <c r="M8"/>
  <c r="R94"/>
  <c r="E15"/>
  <c r="F15"/>
  <c r="C15"/>
  <c r="D15"/>
  <c r="M94"/>
  <c r="M74"/>
  <c r="C97"/>
  <c r="D97"/>
  <c r="E97"/>
  <c r="F97"/>
  <c r="M66"/>
  <c r="M10"/>
  <c r="F29"/>
  <c r="E29"/>
  <c r="D29"/>
  <c r="C29"/>
  <c r="M61"/>
  <c r="F87"/>
  <c r="E87"/>
  <c r="D87"/>
  <c r="C87"/>
  <c r="D80"/>
  <c r="C80"/>
  <c r="E80"/>
  <c r="F80"/>
  <c r="E8"/>
  <c r="C8"/>
  <c r="F8"/>
  <c r="D8"/>
  <c r="R51"/>
  <c r="D36"/>
  <c r="E36"/>
  <c r="F36"/>
  <c r="C36"/>
  <c r="R6"/>
  <c r="R49"/>
  <c r="M19"/>
  <c r="C86"/>
  <c r="D86"/>
  <c r="F86"/>
  <c r="E86"/>
  <c r="R33"/>
  <c r="M28"/>
  <c r="M24"/>
  <c r="H99"/>
  <c r="R64"/>
  <c r="R40"/>
  <c r="G99"/>
  <c r="M82"/>
  <c r="M13"/>
  <c r="R44"/>
  <c r="C68"/>
  <c r="E68"/>
  <c r="F68"/>
  <c r="D68"/>
  <c r="M81"/>
  <c r="M53"/>
  <c r="R13"/>
  <c r="M14"/>
  <c r="L99"/>
  <c r="M93"/>
  <c r="E24"/>
  <c r="F24"/>
  <c r="C24"/>
  <c r="D24"/>
  <c r="E38"/>
  <c r="C38"/>
  <c r="D38"/>
  <c r="F38"/>
  <c r="R7"/>
  <c r="M96"/>
  <c r="M90"/>
  <c r="R46"/>
  <c r="R89"/>
  <c r="R22"/>
  <c r="C60"/>
  <c r="E60"/>
  <c r="D60"/>
  <c r="F60"/>
  <c r="M97"/>
  <c r="D30"/>
  <c r="E30"/>
  <c r="C30"/>
  <c r="F30"/>
  <c r="R18"/>
  <c r="M91"/>
  <c r="R32"/>
  <c r="E46"/>
  <c r="C46"/>
  <c r="D46"/>
  <c r="F46"/>
  <c r="M18"/>
  <c r="R3"/>
  <c r="N99"/>
  <c r="R58"/>
  <c r="R98"/>
  <c r="M22"/>
  <c r="C42"/>
  <c r="D42"/>
  <c r="F42"/>
  <c r="E42"/>
  <c r="D57"/>
  <c r="C57"/>
  <c r="E57"/>
  <c r="F57"/>
  <c r="C5"/>
  <c r="E5"/>
  <c r="D5"/>
  <c r="F5"/>
  <c r="R19"/>
  <c r="R50"/>
  <c r="F22"/>
  <c r="C22"/>
  <c r="D22"/>
  <c r="E22"/>
  <c r="M50"/>
  <c r="E12"/>
  <c r="C12"/>
  <c r="F12"/>
  <c r="D12"/>
  <c r="M54"/>
  <c r="M84"/>
  <c r="R15"/>
  <c r="R93"/>
  <c r="E11"/>
  <c r="D11"/>
  <c r="F11"/>
  <c r="C11"/>
  <c r="E55"/>
  <c r="D55"/>
  <c r="C55"/>
  <c r="F55"/>
  <c r="M42"/>
  <c r="R47"/>
  <c r="D93"/>
  <c r="E93"/>
  <c r="F93"/>
  <c r="C93"/>
  <c r="R8"/>
  <c r="M87"/>
  <c r="M71"/>
  <c r="F47"/>
  <c r="D47"/>
  <c r="E47"/>
  <c r="C47"/>
  <c r="R82"/>
  <c r="D54"/>
  <c r="C54"/>
  <c r="F54"/>
  <c r="E54"/>
  <c r="M44"/>
  <c r="R45"/>
  <c r="D9"/>
  <c r="F9"/>
  <c r="E9"/>
  <c r="C9"/>
  <c r="R63"/>
  <c r="M76"/>
  <c r="C52"/>
  <c r="F52"/>
  <c r="E52"/>
  <c r="D52"/>
  <c r="M79"/>
  <c r="R72"/>
  <c r="D56"/>
  <c r="C56"/>
  <c r="F56"/>
  <c r="E56"/>
  <c r="M78"/>
  <c r="M46"/>
  <c r="C72"/>
  <c r="E72"/>
  <c r="F72"/>
  <c r="D72"/>
  <c r="M29"/>
  <c r="R10"/>
  <c r="R16"/>
  <c r="R26"/>
  <c r="D43"/>
  <c r="C43"/>
  <c r="E43"/>
  <c r="F43"/>
  <c r="R84"/>
  <c r="M30"/>
  <c r="R27"/>
  <c r="R34"/>
  <c r="F67"/>
  <c r="C67"/>
  <c r="D67"/>
  <c r="E67"/>
  <c r="D10"/>
  <c r="C10"/>
  <c r="E10"/>
  <c r="F10"/>
  <c r="M35"/>
  <c r="M57"/>
  <c r="M55"/>
  <c r="M68"/>
  <c r="R71"/>
  <c r="C66"/>
  <c r="F66"/>
  <c r="D66"/>
  <c r="E66"/>
  <c r="R23"/>
  <c r="M9"/>
  <c r="R4"/>
  <c r="C95"/>
  <c r="F95"/>
  <c r="E95"/>
  <c r="D95"/>
  <c r="E49"/>
  <c r="F49"/>
  <c r="C49"/>
  <c r="D49"/>
  <c r="R70"/>
  <c r="M69"/>
  <c r="T38" i="73"/>
  <c r="Q39"/>
  <c r="D39" i="26" s="1"/>
  <c r="R39" i="73"/>
  <c r="D39" i="29" s="1"/>
  <c r="S39" i="73"/>
  <c r="D39" i="28" s="1"/>
  <c r="P39" i="73"/>
  <c r="D39" i="24" s="1"/>
  <c r="K37" i="65"/>
  <c r="M99" i="78" l="1"/>
  <c r="D99"/>
  <c r="R99"/>
  <c r="F99"/>
  <c r="E99"/>
  <c r="C99"/>
  <c r="T39" i="73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DH24" s="1"/>
  <c r="D24" i="40" s="1"/>
  <c r="BT24" i="5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BF49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AY81" i="54"/>
  <c r="AY83"/>
  <c r="AY86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7"/>
  <c r="DD10"/>
  <c r="DD9"/>
  <c r="CP38"/>
  <c r="CP44"/>
  <c r="CP83"/>
  <c r="CP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G3" i="24" l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  <c r="H5" i="74" l="1"/>
</calcChain>
</file>

<file path=xl/sharedStrings.xml><?xml version="1.0" encoding="utf-8"?>
<sst xmlns="http://schemas.openxmlformats.org/spreadsheetml/2006/main" count="8949" uniqueCount="564">
  <si>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</si>
  <si>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</si>
  <si>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</si>
  <si>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</si>
  <si>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</si>
  <si>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</si>
  <si>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</si>
  <si>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</si>
  <si>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</si>
  <si>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</si>
  <si>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</si>
  <si>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</si>
  <si>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</si>
  <si>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</si>
  <si>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</si>
  <si>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</si>
  <si>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</si>
  <si>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</si>
  <si>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</si>
  <si>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</si>
  <si>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</si>
  <si>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</si>
  <si>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</si>
  <si>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</si>
  <si>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</si>
  <si>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</si>
  <si>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</si>
  <si>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</si>
  <si>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</si>
  <si>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</si>
  <si>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</si>
  <si>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</si>
  <si>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</si>
  <si>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</si>
  <si>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</si>
  <si>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</si>
  <si>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</si>
  <si>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</si>
  <si>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</si>
  <si>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</si>
  <si>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</si>
  <si>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</si>
  <si>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</si>
  <si>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</si>
  <si>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</si>
  <si>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</si>
  <si>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</si>
  <si>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</si>
  <si>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</si>
  <si>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</si>
  <si>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</si>
  <si>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</si>
  <si>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</si>
  <si>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</si>
  <si>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</si>
  <si>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</si>
  <si>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</si>
  <si>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</si>
  <si>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</si>
  <si>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</si>
  <si>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</si>
  <si>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</si>
  <si>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</si>
  <si>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</si>
  <si>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</si>
  <si>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</si>
  <si>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</si>
  <si>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</si>
  <si>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</si>
  <si>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</si>
  <si>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</si>
  <si>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</si>
  <si>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</si>
  <si>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</si>
  <si>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</si>
  <si>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</si>
  <si>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</si>
  <si>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</si>
  <si>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</si>
  <si>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</si>
  <si>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</si>
  <si>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</si>
  <si>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</si>
  <si>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</si>
  <si>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</si>
  <si>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</si>
  <si>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</si>
  <si>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</si>
  <si>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</si>
  <si>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</si>
  <si>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</si>
  <si>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</si>
  <si>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</si>
  <si>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</si>
  <si>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</si>
  <si>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</si>
  <si>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</si>
  <si>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</si>
  <si>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</si>
  <si>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</si>
  <si>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</si>
  <si>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</si>
  <si>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</si>
  <si>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</si>
  <si>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</si>
  <si>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</si>
  <si>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</si>
  <si>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</si>
  <si>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</si>
  <si>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</si>
  <si>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</si>
  <si>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</si>
  <si>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</si>
  <si>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</si>
  <si>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</si>
  <si>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</si>
  <si>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</si>
  <si>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</si>
  <si>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</si>
  <si>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</si>
  <si>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</si>
  <si>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</si>
  <si>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</si>
  <si>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</si>
  <si>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</si>
  <si>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</si>
  <si>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</si>
  <si>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</si>
  <si>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</si>
  <si>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</si>
  <si>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</si>
  <si>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</si>
  <si>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</si>
  <si>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</si>
  <si>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</si>
  <si>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</si>
  <si>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</si>
  <si>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</si>
  <si>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</si>
  <si>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</si>
  <si>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</si>
  <si>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</si>
  <si>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</si>
  <si>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</si>
  <si>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</si>
  <si>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</si>
  <si>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</si>
  <si>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</si>
  <si>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</si>
  <si>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</si>
  <si>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</si>
  <si>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</si>
  <si>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</si>
  <si>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</si>
  <si>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</si>
  <si>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</si>
  <si>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</si>
  <si>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</si>
  <si>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</si>
  <si>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</si>
  <si>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</si>
  <si>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</si>
  <si>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</si>
  <si>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</si>
  <si>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</si>
  <si>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</si>
  <si>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</si>
  <si>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</si>
  <si>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</si>
  <si>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</si>
  <si>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</si>
  <si>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</si>
  <si>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</si>
  <si>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</si>
  <si>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</si>
  <si>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</si>
  <si>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</si>
  <si>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</si>
  <si>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</si>
  <si>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</si>
  <si>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</si>
  <si>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</si>
  <si>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</si>
  <si>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</si>
  <si>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</si>
  <si>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</si>
  <si>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</si>
  <si>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</si>
  <si>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</si>
  <si>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</si>
  <si>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</si>
  <si>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</si>
  <si>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</si>
  <si>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</si>
  <si>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</si>
  <si>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</si>
  <si>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</si>
  <si>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</si>
  <si>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</si>
  <si>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</si>
  <si>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</si>
  <si>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</si>
  <si>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</si>
  <si>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</si>
  <si>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</si>
  <si>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</si>
  <si>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</si>
  <si>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</si>
  <si>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</si>
  <si>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</si>
  <si>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</si>
  <si>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</si>
  <si>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</si>
  <si>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</si>
  <si>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</si>
  <si>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</si>
  <si>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</si>
  <si>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</si>
  <si>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</si>
  <si>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</si>
  <si>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</si>
  <si>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</si>
  <si>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</si>
  <si>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</si>
  <si>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</si>
  <si>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</si>
  <si>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</si>
  <si>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</si>
  <si>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</si>
  <si>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</si>
  <si>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</si>
  <si>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</si>
  <si>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</si>
  <si>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</si>
  <si>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</si>
  <si>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</si>
  <si>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</si>
  <si>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</si>
  <si>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</si>
  <si>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</si>
  <si>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</si>
  <si>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</si>
  <si>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</si>
  <si>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</si>
  <si>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</si>
  <si>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</si>
  <si>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</si>
  <si>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</si>
  <si>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</si>
  <si>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</si>
  <si>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</si>
  <si>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</si>
  <si>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</si>
  <si>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</si>
  <si>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</si>
  <si>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</si>
  <si>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</si>
  <si>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</si>
  <si>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</si>
  <si>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</si>
  <si>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</si>
  <si>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</si>
  <si>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</si>
  <si>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</si>
  <si>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</si>
  <si>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</si>
  <si>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</si>
  <si>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</si>
  <si>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</si>
  <si>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</si>
  <si>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</si>
  <si>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</si>
  <si>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</si>
  <si>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</si>
  <si>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</si>
  <si>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</si>
  <si>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</si>
  <si>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</si>
  <si>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</si>
  <si>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</si>
  <si>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</si>
  <si>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</si>
  <si>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</si>
  <si>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</si>
  <si>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</si>
  <si>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</si>
  <si>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</si>
  <si>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</si>
  <si>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</si>
  <si>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</si>
  <si>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</si>
  <si>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</si>
  <si>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</si>
  <si>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</si>
  <si>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</si>
  <si>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</si>
  <si>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</si>
  <si>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</si>
  <si>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</si>
  <si>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</si>
  <si>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</si>
  <si>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</si>
  <si>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</si>
  <si>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</si>
  <si>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</si>
  <si>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</si>
  <si>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</si>
  <si>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</si>
  <si>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</si>
  <si>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</si>
  <si>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</si>
  <si>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</si>
  <si>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</si>
  <si>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</si>
  <si>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</si>
  <si>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</si>
  <si>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</si>
  <si>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</si>
  <si>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</si>
  <si>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</si>
  <si>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</si>
  <si>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</si>
  <si>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</si>
  <si>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</si>
  <si>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</si>
  <si>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</si>
  <si>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</si>
  <si>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</si>
  <si>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</si>
  <si>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</si>
  <si>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</si>
  <si>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</si>
  <si>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</si>
  <si>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</si>
  <si>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</si>
  <si>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</si>
  <si>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</si>
  <si>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</si>
  <si>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</si>
  <si>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</si>
  <si>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</si>
  <si>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</si>
  <si>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</si>
  <si>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</si>
  <si>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</si>
  <si>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</si>
  <si>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</si>
  <si>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</si>
  <si>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</si>
  <si>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</si>
  <si>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</si>
  <si>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</si>
  <si>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</si>
  <si>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</si>
  <si>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</si>
  <si>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</si>
  <si>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</si>
  <si>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</si>
  <si>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</si>
  <si>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</si>
  <si>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</si>
  <si>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</si>
  <si>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</si>
  <si>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</si>
  <si>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</si>
  <si>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</si>
  <si>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</si>
  <si>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</si>
  <si>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</si>
  <si>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</si>
  <si>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</si>
  <si>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</si>
  <si>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</si>
  <si>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</si>
  <si>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</si>
  <si>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</si>
  <si>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</si>
  <si>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</si>
  <si>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</si>
  <si>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</si>
  <si>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</si>
  <si>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</si>
  <si>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</si>
  <si>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</si>
  <si>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</si>
  <si>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</si>
  <si>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KISHANGANGA</t>
  </si>
  <si>
    <t>KOLDAM</t>
  </si>
  <si>
    <t>RAMPUR</t>
  </si>
  <si>
    <t>TANDA2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</si>
  <si>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</si>
  <si>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</si>
  <si>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</si>
  <si>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</si>
  <si>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</si>
  <si>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</si>
  <si>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</si>
  <si>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</si>
  <si>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</si>
  <si>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</si>
  <si>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</si>
  <si>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</si>
  <si>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</si>
  <si>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</si>
  <si>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</si>
  <si>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</si>
  <si>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</si>
  <si>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</si>
  <si>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</si>
  <si>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</si>
  <si>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</si>
  <si>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</si>
  <si>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</si>
  <si>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</si>
  <si>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</si>
  <si>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</si>
  <si>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</si>
  <si>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</si>
  <si>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</si>
  <si>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</si>
  <si>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</si>
  <si>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</si>
  <si>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</si>
  <si>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</si>
  <si>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</si>
  <si>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</si>
  <si>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</si>
  <si>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</si>
  <si>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</si>
  <si>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</si>
  <si>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</si>
  <si>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</si>
  <si>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</si>
  <si>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</si>
  <si>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</si>
  <si>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</si>
  <si>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</si>
  <si>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</si>
  <si>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</si>
  <si>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</si>
  <si>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</si>
  <si>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</si>
  <si>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</si>
  <si>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</si>
  <si>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</si>
  <si>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</si>
  <si>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</si>
  <si>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</si>
  <si>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</si>
  <si>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</si>
  <si>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</si>
  <si>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</si>
  <si>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</si>
  <si>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</si>
  <si>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</si>
  <si>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</si>
  <si>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</si>
  <si>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</si>
  <si>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</si>
  <si>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</si>
  <si>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</si>
  <si>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</si>
  <si>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</si>
  <si>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</si>
  <si>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</si>
  <si>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</si>
  <si>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</si>
  <si>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</si>
  <si>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</si>
  <si>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</si>
  <si>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</si>
  <si>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</si>
  <si>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</si>
  <si>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</si>
  <si>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</si>
  <si>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</si>
  <si>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</si>
  <si>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</si>
  <si>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</si>
  <si>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</si>
  <si>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</si>
  <si>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</si>
  <si>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</si>
  <si>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</si>
  <si>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</si>
  <si>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</si>
  <si>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</si>
  <si>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</si>
  <si>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</si>
  <si>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</si>
  <si>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MES_Delhi</t>
  </si>
  <si>
    <t>DMRC_Ltd_Through_Concessionaire_M/s_Pacific_Devlopment_Corporation_Limited</t>
  </si>
  <si>
    <t>Caddie_Hotels_Private_Limited</t>
  </si>
  <si>
    <t>Pride_Hotels_Limited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</si>
  <si>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</si>
  <si>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</si>
  <si>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</si>
  <si>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</si>
  <si>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</si>
  <si>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w.e.f. 01st April 2025</t>
  </si>
  <si>
    <t>Khurja STPS</t>
  </si>
  <si>
    <t>Ghatampur TPP</t>
  </si>
  <si>
    <t>w.e.f 01.04.2025</t>
  </si>
  <si>
    <t>Parbati-II HEP</t>
  </si>
  <si>
    <t>LT-Khurja</t>
  </si>
  <si>
    <t>LT-Khatampur</t>
  </si>
  <si>
    <t>GNA/NR/2025/04/01/8510</t>
  </si>
  <si>
    <t>GNA/NR/2025/04/01/8456</t>
  </si>
  <si>
    <t>GNA/NR/2025/04/01/8964</t>
  </si>
  <si>
    <t>KHURJA</t>
  </si>
  <si>
    <t>GHATAMPUR</t>
  </si>
  <si>
    <t>54IS2025/04/05</t>
  </si>
  <si>
    <t>RKM_POWER</t>
  </si>
  <si>
    <t>NR/2025/25792/A/61959</t>
  </si>
  <si>
    <t>NR/2025/25794/A/61958</t>
  </si>
  <si>
    <t>TRN_ENERGY</t>
  </si>
  <si>
    <t>NR/2025/25795/A/61957</t>
  </si>
  <si>
    <t>APSEPL_FTG</t>
  </si>
  <si>
    <t>GNARE/NR/2024/12/20/3668</t>
  </si>
  <si>
    <t>GBHHPL</t>
  </si>
  <si>
    <t>NR/2025/25828/A/61711</t>
  </si>
  <si>
    <t>SKS_Raigarh</t>
  </si>
  <si>
    <t>NR/2025/25790/A/61961</t>
  </si>
  <si>
    <t>TPSL_BKN2</t>
  </si>
  <si>
    <t>NR/2025/25752/A/61640</t>
  </si>
  <si>
    <t>KGEPL_HP</t>
  </si>
  <si>
    <t>GNA/NR/2025/04/01/7459</t>
  </si>
  <si>
    <t>MEYONGCHU_HEP</t>
  </si>
  <si>
    <t>GNA/NR/2025/04/01/5285</t>
  </si>
  <si>
    <t>NR/2025/25868/C</t>
  </si>
  <si>
    <t>Kalez_Khola_HEP</t>
  </si>
  <si>
    <t>GNA/NR/2025/04/01/9334</t>
  </si>
  <si>
    <t>CHANJUII</t>
  </si>
  <si>
    <t>NR/01082024/19092033/Chanju/TPDDL/01082024</t>
  </si>
  <si>
    <t>LLHEP1234</t>
  </si>
  <si>
    <t>GNA/NR/2025/04/01/6216</t>
  </si>
  <si>
    <t>LAPL_UP</t>
  </si>
  <si>
    <t>GNA/NR/2025/04/01/4565</t>
  </si>
  <si>
    <t>JIPL</t>
  </si>
  <si>
    <t>NR/2025/25791/A/61960</t>
  </si>
  <si>
    <t>RCHEP</t>
  </si>
  <si>
    <t>GNA/NR/2025/04/01/1333</t>
  </si>
  <si>
    <t>KSEB</t>
  </si>
  <si>
    <t>GNA/SR/2025/04/01/2597</t>
  </si>
  <si>
    <t>JPL2</t>
  </si>
  <si>
    <t>GNA/NR/2025/04/01/7960</t>
  </si>
  <si>
    <t>TPC_MSEB</t>
  </si>
  <si>
    <t>GNA/WR/2025/04/01/4420</t>
  </si>
  <si>
    <t>BAWANA_GAS</t>
  </si>
  <si>
    <t>NR/30092023/26122029/SH-06</t>
  </si>
  <si>
    <t>NR/30092023/31122025/SH-07</t>
  </si>
  <si>
    <t>RHPPL_HP</t>
  </si>
  <si>
    <t>GNA/NR/2025/04/01/1831</t>
  </si>
  <si>
    <t>MSPLTD</t>
  </si>
  <si>
    <t>GNA/NR/2025/04/01/6490</t>
  </si>
  <si>
    <t>CSEB_Beneficiary</t>
  </si>
  <si>
    <t>WR/2025/27369/A/62097</t>
  </si>
  <si>
    <t>WR/2025/27361/A/62001</t>
  </si>
  <si>
    <t>NR/2025/25883/C</t>
  </si>
  <si>
    <t>WR/2025/27350/A/61703</t>
  </si>
  <si>
    <t>Pragati_CCGT_III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</si>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</sst>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155</v>
          </cell>
          <cell r="C5">
            <v>0</v>
          </cell>
          <cell r="D5">
            <v>155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155</v>
          </cell>
          <cell r="C6">
            <v>0</v>
          </cell>
          <cell r="D6">
            <v>155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155</v>
          </cell>
          <cell r="C7">
            <v>0</v>
          </cell>
          <cell r="D7">
            <v>155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155</v>
          </cell>
          <cell r="C8">
            <v>0</v>
          </cell>
          <cell r="D8">
            <v>155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155</v>
          </cell>
          <cell r="C9">
            <v>0</v>
          </cell>
          <cell r="D9">
            <v>155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155</v>
          </cell>
          <cell r="C10">
            <v>0</v>
          </cell>
          <cell r="D10">
            <v>155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155</v>
          </cell>
          <cell r="C11">
            <v>0</v>
          </cell>
          <cell r="D11">
            <v>155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155</v>
          </cell>
          <cell r="C12">
            <v>0</v>
          </cell>
          <cell r="D12">
            <v>155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155</v>
          </cell>
          <cell r="C13">
            <v>0</v>
          </cell>
          <cell r="D13">
            <v>155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155</v>
          </cell>
          <cell r="C14">
            <v>0</v>
          </cell>
          <cell r="D14">
            <v>155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155</v>
          </cell>
          <cell r="C15">
            <v>0</v>
          </cell>
          <cell r="D15">
            <v>155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155</v>
          </cell>
          <cell r="C16">
            <v>0</v>
          </cell>
          <cell r="D16">
            <v>155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155</v>
          </cell>
          <cell r="C17">
            <v>0</v>
          </cell>
          <cell r="D17">
            <v>155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155</v>
          </cell>
          <cell r="C18">
            <v>0</v>
          </cell>
          <cell r="D18">
            <v>155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155</v>
          </cell>
          <cell r="C19">
            <v>0</v>
          </cell>
          <cell r="D19">
            <v>155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155</v>
          </cell>
          <cell r="C20">
            <v>0</v>
          </cell>
          <cell r="D20">
            <v>155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155</v>
          </cell>
          <cell r="C21">
            <v>0</v>
          </cell>
          <cell r="D21">
            <v>155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155</v>
          </cell>
          <cell r="C22">
            <v>0</v>
          </cell>
          <cell r="D22">
            <v>155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155</v>
          </cell>
          <cell r="C23">
            <v>0</v>
          </cell>
          <cell r="D23">
            <v>155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155</v>
          </cell>
          <cell r="C24">
            <v>0</v>
          </cell>
          <cell r="D24">
            <v>155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155</v>
          </cell>
          <cell r="C25">
            <v>0</v>
          </cell>
          <cell r="D25">
            <v>155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155</v>
          </cell>
          <cell r="C26">
            <v>0</v>
          </cell>
          <cell r="D26">
            <v>155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155</v>
          </cell>
          <cell r="C27">
            <v>0</v>
          </cell>
          <cell r="D27">
            <v>155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155</v>
          </cell>
          <cell r="C28">
            <v>0</v>
          </cell>
          <cell r="D28">
            <v>155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155</v>
          </cell>
          <cell r="C29">
            <v>0</v>
          </cell>
          <cell r="D29">
            <v>155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155</v>
          </cell>
          <cell r="C30">
            <v>0</v>
          </cell>
          <cell r="D30">
            <v>155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155</v>
          </cell>
          <cell r="C31">
            <v>0</v>
          </cell>
          <cell r="D31">
            <v>155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155</v>
          </cell>
          <cell r="C32">
            <v>0</v>
          </cell>
          <cell r="D32">
            <v>155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155</v>
          </cell>
          <cell r="C33">
            <v>0</v>
          </cell>
          <cell r="D33">
            <v>155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155</v>
          </cell>
          <cell r="C34">
            <v>0</v>
          </cell>
          <cell r="D34">
            <v>155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155</v>
          </cell>
          <cell r="C35">
            <v>0</v>
          </cell>
          <cell r="D35">
            <v>155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155</v>
          </cell>
          <cell r="C36">
            <v>0</v>
          </cell>
          <cell r="D36">
            <v>155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155</v>
          </cell>
          <cell r="C37">
            <v>0</v>
          </cell>
          <cell r="D37">
            <v>155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155</v>
          </cell>
          <cell r="C38">
            <v>0</v>
          </cell>
          <cell r="D38">
            <v>155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155</v>
          </cell>
          <cell r="C39">
            <v>0</v>
          </cell>
          <cell r="D39">
            <v>155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155</v>
          </cell>
          <cell r="C40">
            <v>0</v>
          </cell>
          <cell r="D40">
            <v>155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155</v>
          </cell>
          <cell r="C41">
            <v>0</v>
          </cell>
          <cell r="D41">
            <v>155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155</v>
          </cell>
          <cell r="C42">
            <v>0</v>
          </cell>
          <cell r="D42">
            <v>155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155</v>
          </cell>
          <cell r="C43">
            <v>0</v>
          </cell>
          <cell r="D43">
            <v>155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155</v>
          </cell>
          <cell r="C44">
            <v>0</v>
          </cell>
          <cell r="D44">
            <v>155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155</v>
          </cell>
          <cell r="C45">
            <v>0</v>
          </cell>
          <cell r="D45">
            <v>155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155</v>
          </cell>
          <cell r="C46">
            <v>0</v>
          </cell>
          <cell r="D46">
            <v>155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155</v>
          </cell>
          <cell r="C47">
            <v>0</v>
          </cell>
          <cell r="D47">
            <v>155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155</v>
          </cell>
          <cell r="C48">
            <v>0</v>
          </cell>
          <cell r="D48">
            <v>155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155</v>
          </cell>
          <cell r="C49">
            <v>0</v>
          </cell>
          <cell r="D49">
            <v>155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155</v>
          </cell>
          <cell r="C50">
            <v>0</v>
          </cell>
          <cell r="D50">
            <v>155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155</v>
          </cell>
          <cell r="C51">
            <v>0</v>
          </cell>
          <cell r="D51">
            <v>155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155</v>
          </cell>
          <cell r="C52">
            <v>0</v>
          </cell>
          <cell r="D52">
            <v>155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155</v>
          </cell>
          <cell r="C53">
            <v>0</v>
          </cell>
          <cell r="D53">
            <v>155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155</v>
          </cell>
          <cell r="C54">
            <v>0</v>
          </cell>
          <cell r="D54">
            <v>155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155</v>
          </cell>
          <cell r="C55">
            <v>0</v>
          </cell>
          <cell r="D55">
            <v>155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155</v>
          </cell>
          <cell r="C56">
            <v>0</v>
          </cell>
          <cell r="D56">
            <v>155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155</v>
          </cell>
          <cell r="C57">
            <v>0</v>
          </cell>
          <cell r="D57">
            <v>155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155</v>
          </cell>
          <cell r="C58">
            <v>0</v>
          </cell>
          <cell r="D58">
            <v>155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155</v>
          </cell>
          <cell r="C59">
            <v>0</v>
          </cell>
          <cell r="D59">
            <v>155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155</v>
          </cell>
          <cell r="C60">
            <v>0</v>
          </cell>
          <cell r="D60">
            <v>155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155</v>
          </cell>
          <cell r="C61">
            <v>0</v>
          </cell>
          <cell r="D61">
            <v>155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155</v>
          </cell>
          <cell r="C62">
            <v>0</v>
          </cell>
          <cell r="D62">
            <v>155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155</v>
          </cell>
          <cell r="C63">
            <v>0</v>
          </cell>
          <cell r="D63">
            <v>155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155</v>
          </cell>
          <cell r="C64">
            <v>0</v>
          </cell>
          <cell r="D64">
            <v>155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155</v>
          </cell>
          <cell r="C65">
            <v>0</v>
          </cell>
          <cell r="D65">
            <v>155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155</v>
          </cell>
          <cell r="C66">
            <v>0</v>
          </cell>
          <cell r="D66">
            <v>155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155</v>
          </cell>
          <cell r="C67">
            <v>0</v>
          </cell>
          <cell r="D67">
            <v>155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155</v>
          </cell>
          <cell r="C68">
            <v>0</v>
          </cell>
          <cell r="D68">
            <v>155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155</v>
          </cell>
          <cell r="C69">
            <v>0</v>
          </cell>
          <cell r="D69">
            <v>155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155</v>
          </cell>
          <cell r="C70">
            <v>0</v>
          </cell>
          <cell r="D70">
            <v>155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155</v>
          </cell>
          <cell r="C71">
            <v>0</v>
          </cell>
          <cell r="D71">
            <v>155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155</v>
          </cell>
          <cell r="C72">
            <v>0</v>
          </cell>
          <cell r="D72">
            <v>155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155</v>
          </cell>
          <cell r="C73">
            <v>0</v>
          </cell>
          <cell r="D73">
            <v>155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155</v>
          </cell>
          <cell r="C74">
            <v>0</v>
          </cell>
          <cell r="D74">
            <v>155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155</v>
          </cell>
          <cell r="C75">
            <v>0</v>
          </cell>
          <cell r="D75">
            <v>155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155</v>
          </cell>
          <cell r="C76">
            <v>0</v>
          </cell>
          <cell r="D76">
            <v>155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155</v>
          </cell>
          <cell r="C77">
            <v>0</v>
          </cell>
          <cell r="D77">
            <v>155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155</v>
          </cell>
          <cell r="C78">
            <v>0</v>
          </cell>
          <cell r="D78">
            <v>155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155</v>
          </cell>
          <cell r="C79">
            <v>0</v>
          </cell>
          <cell r="D79">
            <v>155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155</v>
          </cell>
          <cell r="C80">
            <v>0</v>
          </cell>
          <cell r="D80">
            <v>155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155</v>
          </cell>
          <cell r="C81">
            <v>0</v>
          </cell>
          <cell r="D81">
            <v>155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155</v>
          </cell>
          <cell r="C82">
            <v>0</v>
          </cell>
          <cell r="D82">
            <v>155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155</v>
          </cell>
          <cell r="C83">
            <v>0</v>
          </cell>
          <cell r="D83">
            <v>155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155</v>
          </cell>
          <cell r="C84">
            <v>0</v>
          </cell>
          <cell r="D84">
            <v>155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155</v>
          </cell>
          <cell r="C85">
            <v>0</v>
          </cell>
          <cell r="D85">
            <v>155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155</v>
          </cell>
          <cell r="C86">
            <v>0</v>
          </cell>
          <cell r="D86">
            <v>155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155</v>
          </cell>
          <cell r="C87">
            <v>0</v>
          </cell>
          <cell r="D87">
            <v>155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155</v>
          </cell>
          <cell r="C88">
            <v>0</v>
          </cell>
          <cell r="D88">
            <v>155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155</v>
          </cell>
          <cell r="C89">
            <v>0</v>
          </cell>
          <cell r="D89">
            <v>155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155</v>
          </cell>
          <cell r="C90">
            <v>0</v>
          </cell>
          <cell r="D90">
            <v>155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155</v>
          </cell>
          <cell r="C91">
            <v>0</v>
          </cell>
          <cell r="D91">
            <v>155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155</v>
          </cell>
          <cell r="C92">
            <v>0</v>
          </cell>
          <cell r="D92">
            <v>155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155</v>
          </cell>
          <cell r="C93">
            <v>0</v>
          </cell>
          <cell r="D93">
            <v>155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155</v>
          </cell>
          <cell r="C94">
            <v>0</v>
          </cell>
          <cell r="D94">
            <v>155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155</v>
          </cell>
          <cell r="C95">
            <v>0</v>
          </cell>
          <cell r="D95">
            <v>155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155</v>
          </cell>
          <cell r="C96">
            <v>0</v>
          </cell>
          <cell r="D96">
            <v>155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155</v>
          </cell>
          <cell r="C97">
            <v>0</v>
          </cell>
          <cell r="D97">
            <v>155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155</v>
          </cell>
          <cell r="C98">
            <v>0</v>
          </cell>
          <cell r="D98">
            <v>155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155</v>
          </cell>
          <cell r="C99">
            <v>0</v>
          </cell>
          <cell r="D99">
            <v>155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155</v>
          </cell>
          <cell r="C100">
            <v>0</v>
          </cell>
          <cell r="D100">
            <v>155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78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78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78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78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78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78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78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78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78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78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78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78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78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78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78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78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78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78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78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78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78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78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78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78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78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78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78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78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78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78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78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78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78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78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78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78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78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78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78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78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78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78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78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78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78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78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78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78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78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78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78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78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78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78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78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78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78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78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78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78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305</v>
          </cell>
          <cell r="C5">
            <v>0</v>
          </cell>
          <cell r="D5">
            <v>0</v>
          </cell>
          <cell r="E5">
            <v>0</v>
          </cell>
          <cell r="F5">
            <v>975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305</v>
          </cell>
          <cell r="C6">
            <v>0</v>
          </cell>
          <cell r="D6">
            <v>0</v>
          </cell>
          <cell r="E6">
            <v>0</v>
          </cell>
          <cell r="F6">
            <v>975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305</v>
          </cell>
          <cell r="C7">
            <v>0</v>
          </cell>
          <cell r="D7">
            <v>0</v>
          </cell>
          <cell r="E7">
            <v>0</v>
          </cell>
          <cell r="F7">
            <v>975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305</v>
          </cell>
          <cell r="C8">
            <v>0</v>
          </cell>
          <cell r="D8">
            <v>0</v>
          </cell>
          <cell r="E8">
            <v>0</v>
          </cell>
          <cell r="F8">
            <v>975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305</v>
          </cell>
          <cell r="C9">
            <v>0</v>
          </cell>
          <cell r="D9">
            <v>0</v>
          </cell>
          <cell r="E9">
            <v>0</v>
          </cell>
          <cell r="F9">
            <v>975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305</v>
          </cell>
          <cell r="C10">
            <v>0</v>
          </cell>
          <cell r="D10">
            <v>0</v>
          </cell>
          <cell r="E10">
            <v>0</v>
          </cell>
          <cell r="F10">
            <v>975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305</v>
          </cell>
          <cell r="C11">
            <v>0</v>
          </cell>
          <cell r="D11">
            <v>0</v>
          </cell>
          <cell r="E11">
            <v>0</v>
          </cell>
          <cell r="F11">
            <v>975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305</v>
          </cell>
          <cell r="C12">
            <v>0</v>
          </cell>
          <cell r="D12">
            <v>0</v>
          </cell>
          <cell r="E12">
            <v>0</v>
          </cell>
          <cell r="F12">
            <v>975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305</v>
          </cell>
          <cell r="C13">
            <v>0</v>
          </cell>
          <cell r="D13">
            <v>0</v>
          </cell>
          <cell r="E13">
            <v>0</v>
          </cell>
          <cell r="F13">
            <v>975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305</v>
          </cell>
          <cell r="C14">
            <v>0</v>
          </cell>
          <cell r="D14">
            <v>0</v>
          </cell>
          <cell r="E14">
            <v>0</v>
          </cell>
          <cell r="F14">
            <v>975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305</v>
          </cell>
          <cell r="C15">
            <v>0</v>
          </cell>
          <cell r="D15">
            <v>0</v>
          </cell>
          <cell r="E15">
            <v>0</v>
          </cell>
          <cell r="F15">
            <v>975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305</v>
          </cell>
          <cell r="C16">
            <v>0</v>
          </cell>
          <cell r="D16">
            <v>0</v>
          </cell>
          <cell r="E16">
            <v>0</v>
          </cell>
          <cell r="F16">
            <v>975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305</v>
          </cell>
          <cell r="C17">
            <v>0</v>
          </cell>
          <cell r="D17">
            <v>0</v>
          </cell>
          <cell r="E17">
            <v>0</v>
          </cell>
          <cell r="F17">
            <v>975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305</v>
          </cell>
          <cell r="C18">
            <v>0</v>
          </cell>
          <cell r="D18">
            <v>0</v>
          </cell>
          <cell r="E18">
            <v>0</v>
          </cell>
          <cell r="F18">
            <v>975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305</v>
          </cell>
          <cell r="C19">
            <v>0</v>
          </cell>
          <cell r="D19">
            <v>0</v>
          </cell>
          <cell r="E19">
            <v>0</v>
          </cell>
          <cell r="F19">
            <v>975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305</v>
          </cell>
          <cell r="C20">
            <v>0</v>
          </cell>
          <cell r="D20">
            <v>0</v>
          </cell>
          <cell r="E20">
            <v>0</v>
          </cell>
          <cell r="F20">
            <v>975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305</v>
          </cell>
          <cell r="C21">
            <v>0</v>
          </cell>
          <cell r="D21">
            <v>0</v>
          </cell>
          <cell r="E21">
            <v>0</v>
          </cell>
          <cell r="F21">
            <v>975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305</v>
          </cell>
          <cell r="C22">
            <v>0</v>
          </cell>
          <cell r="D22">
            <v>0</v>
          </cell>
          <cell r="E22">
            <v>0</v>
          </cell>
          <cell r="F22">
            <v>975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305</v>
          </cell>
          <cell r="C23">
            <v>0</v>
          </cell>
          <cell r="D23">
            <v>0</v>
          </cell>
          <cell r="E23">
            <v>0</v>
          </cell>
          <cell r="F23">
            <v>975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305</v>
          </cell>
          <cell r="C24">
            <v>0</v>
          </cell>
          <cell r="D24">
            <v>0</v>
          </cell>
          <cell r="E24">
            <v>0</v>
          </cell>
          <cell r="F24">
            <v>975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305</v>
          </cell>
          <cell r="C25">
            <v>0</v>
          </cell>
          <cell r="D25">
            <v>0</v>
          </cell>
          <cell r="E25">
            <v>0</v>
          </cell>
          <cell r="F25">
            <v>975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305</v>
          </cell>
          <cell r="C26">
            <v>0</v>
          </cell>
          <cell r="D26">
            <v>0</v>
          </cell>
          <cell r="E26">
            <v>0</v>
          </cell>
          <cell r="F26">
            <v>975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305</v>
          </cell>
          <cell r="C27">
            <v>0</v>
          </cell>
          <cell r="D27">
            <v>0</v>
          </cell>
          <cell r="E27">
            <v>0</v>
          </cell>
          <cell r="F27">
            <v>975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305</v>
          </cell>
          <cell r="C28">
            <v>0</v>
          </cell>
          <cell r="D28">
            <v>0</v>
          </cell>
          <cell r="E28">
            <v>0</v>
          </cell>
          <cell r="F28">
            <v>975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305</v>
          </cell>
          <cell r="C29">
            <v>0</v>
          </cell>
          <cell r="D29">
            <v>0</v>
          </cell>
          <cell r="E29">
            <v>0</v>
          </cell>
          <cell r="F29">
            <v>975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305</v>
          </cell>
          <cell r="C30">
            <v>0</v>
          </cell>
          <cell r="D30">
            <v>0</v>
          </cell>
          <cell r="E30">
            <v>0</v>
          </cell>
          <cell r="F30">
            <v>975</v>
          </cell>
          <cell r="G30">
            <v>0</v>
          </cell>
          <cell r="J30">
            <v>274.89999999999998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305</v>
          </cell>
          <cell r="C31">
            <v>0</v>
          </cell>
          <cell r="D31">
            <v>0</v>
          </cell>
          <cell r="E31">
            <v>0</v>
          </cell>
          <cell r="F31">
            <v>975</v>
          </cell>
          <cell r="G31">
            <v>0</v>
          </cell>
          <cell r="J31">
            <v>291.24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305</v>
          </cell>
          <cell r="C32">
            <v>0</v>
          </cell>
          <cell r="D32">
            <v>0</v>
          </cell>
          <cell r="E32">
            <v>0</v>
          </cell>
          <cell r="F32">
            <v>975</v>
          </cell>
          <cell r="G32">
            <v>0</v>
          </cell>
          <cell r="J32">
            <v>291.24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305</v>
          </cell>
          <cell r="C33">
            <v>0</v>
          </cell>
          <cell r="D33">
            <v>0</v>
          </cell>
          <cell r="E33">
            <v>0</v>
          </cell>
          <cell r="F33">
            <v>975</v>
          </cell>
          <cell r="G33">
            <v>0</v>
          </cell>
          <cell r="J33">
            <v>284.33999999999997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305</v>
          </cell>
          <cell r="C34">
            <v>0</v>
          </cell>
          <cell r="D34">
            <v>0</v>
          </cell>
          <cell r="E34">
            <v>0</v>
          </cell>
          <cell r="F34">
            <v>975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305</v>
          </cell>
          <cell r="C35">
            <v>0</v>
          </cell>
          <cell r="D35">
            <v>0</v>
          </cell>
          <cell r="E35">
            <v>0</v>
          </cell>
          <cell r="F35">
            <v>975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305</v>
          </cell>
          <cell r="C36">
            <v>0</v>
          </cell>
          <cell r="D36">
            <v>0</v>
          </cell>
          <cell r="E36">
            <v>0</v>
          </cell>
          <cell r="F36">
            <v>975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305</v>
          </cell>
          <cell r="C37">
            <v>0</v>
          </cell>
          <cell r="D37">
            <v>0</v>
          </cell>
          <cell r="E37">
            <v>0</v>
          </cell>
          <cell r="F37">
            <v>975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305</v>
          </cell>
          <cell r="C38">
            <v>0</v>
          </cell>
          <cell r="D38">
            <v>0</v>
          </cell>
          <cell r="E38">
            <v>0</v>
          </cell>
          <cell r="F38">
            <v>975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305</v>
          </cell>
          <cell r="C39">
            <v>0</v>
          </cell>
          <cell r="D39">
            <v>0</v>
          </cell>
          <cell r="E39">
            <v>0</v>
          </cell>
          <cell r="F39">
            <v>975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305</v>
          </cell>
          <cell r="C40">
            <v>0</v>
          </cell>
          <cell r="D40">
            <v>0</v>
          </cell>
          <cell r="E40">
            <v>0</v>
          </cell>
          <cell r="F40">
            <v>975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300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300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300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300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300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300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300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300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300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300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300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300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295</v>
          </cell>
          <cell r="C53">
            <v>0</v>
          </cell>
          <cell r="D53">
            <v>0</v>
          </cell>
          <cell r="E53">
            <v>0</v>
          </cell>
          <cell r="F53">
            <v>945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295</v>
          </cell>
          <cell r="C54">
            <v>0</v>
          </cell>
          <cell r="D54">
            <v>0</v>
          </cell>
          <cell r="E54">
            <v>0</v>
          </cell>
          <cell r="F54">
            <v>945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295</v>
          </cell>
          <cell r="C55">
            <v>0</v>
          </cell>
          <cell r="D55">
            <v>0</v>
          </cell>
          <cell r="E55">
            <v>0</v>
          </cell>
          <cell r="F55">
            <v>945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295</v>
          </cell>
          <cell r="C56">
            <v>0</v>
          </cell>
          <cell r="D56">
            <v>0</v>
          </cell>
          <cell r="E56">
            <v>0</v>
          </cell>
          <cell r="F56">
            <v>945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295</v>
          </cell>
          <cell r="C57">
            <v>0</v>
          </cell>
          <cell r="D57">
            <v>0</v>
          </cell>
          <cell r="E57">
            <v>0</v>
          </cell>
          <cell r="F57">
            <v>945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295</v>
          </cell>
          <cell r="C58">
            <v>0</v>
          </cell>
          <cell r="D58">
            <v>0</v>
          </cell>
          <cell r="E58">
            <v>0</v>
          </cell>
          <cell r="F58">
            <v>945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295</v>
          </cell>
          <cell r="C59">
            <v>0</v>
          </cell>
          <cell r="D59">
            <v>0</v>
          </cell>
          <cell r="E59">
            <v>0</v>
          </cell>
          <cell r="F59">
            <v>945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295</v>
          </cell>
          <cell r="C60">
            <v>0</v>
          </cell>
          <cell r="D60">
            <v>0</v>
          </cell>
          <cell r="E60">
            <v>0</v>
          </cell>
          <cell r="F60">
            <v>945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295</v>
          </cell>
          <cell r="C61">
            <v>0</v>
          </cell>
          <cell r="D61">
            <v>0</v>
          </cell>
          <cell r="E61">
            <v>0</v>
          </cell>
          <cell r="F61">
            <v>945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295</v>
          </cell>
          <cell r="C62">
            <v>0</v>
          </cell>
          <cell r="D62">
            <v>0</v>
          </cell>
          <cell r="E62">
            <v>0</v>
          </cell>
          <cell r="F62">
            <v>945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295</v>
          </cell>
          <cell r="C63">
            <v>0</v>
          </cell>
          <cell r="D63">
            <v>0</v>
          </cell>
          <cell r="E63">
            <v>0</v>
          </cell>
          <cell r="F63">
            <v>945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295</v>
          </cell>
          <cell r="C64">
            <v>0</v>
          </cell>
          <cell r="D64">
            <v>0</v>
          </cell>
          <cell r="E64">
            <v>0</v>
          </cell>
          <cell r="F64">
            <v>945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295</v>
          </cell>
          <cell r="C65">
            <v>0</v>
          </cell>
          <cell r="D65">
            <v>0</v>
          </cell>
          <cell r="E65">
            <v>0</v>
          </cell>
          <cell r="F65">
            <v>945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295</v>
          </cell>
          <cell r="C66">
            <v>0</v>
          </cell>
          <cell r="D66">
            <v>0</v>
          </cell>
          <cell r="E66">
            <v>0</v>
          </cell>
          <cell r="F66">
            <v>945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295</v>
          </cell>
          <cell r="C67">
            <v>0</v>
          </cell>
          <cell r="D67">
            <v>0</v>
          </cell>
          <cell r="E67">
            <v>0</v>
          </cell>
          <cell r="F67">
            <v>945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295</v>
          </cell>
          <cell r="C68">
            <v>0</v>
          </cell>
          <cell r="D68">
            <v>0</v>
          </cell>
          <cell r="E68">
            <v>0</v>
          </cell>
          <cell r="F68">
            <v>945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295</v>
          </cell>
          <cell r="C69">
            <v>0</v>
          </cell>
          <cell r="D69">
            <v>0</v>
          </cell>
          <cell r="E69">
            <v>0</v>
          </cell>
          <cell r="F69">
            <v>945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295</v>
          </cell>
          <cell r="C70">
            <v>0</v>
          </cell>
          <cell r="D70">
            <v>0</v>
          </cell>
          <cell r="E70">
            <v>0</v>
          </cell>
          <cell r="F70">
            <v>945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295</v>
          </cell>
          <cell r="C71">
            <v>0</v>
          </cell>
          <cell r="D71">
            <v>0</v>
          </cell>
          <cell r="E71">
            <v>0</v>
          </cell>
          <cell r="F71">
            <v>945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295</v>
          </cell>
          <cell r="C72">
            <v>0</v>
          </cell>
          <cell r="D72">
            <v>0</v>
          </cell>
          <cell r="E72">
            <v>0</v>
          </cell>
          <cell r="F72">
            <v>945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295</v>
          </cell>
          <cell r="C73">
            <v>0</v>
          </cell>
          <cell r="D73">
            <v>0</v>
          </cell>
          <cell r="E73">
            <v>0</v>
          </cell>
          <cell r="F73">
            <v>945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295</v>
          </cell>
          <cell r="C74">
            <v>0</v>
          </cell>
          <cell r="D74">
            <v>0</v>
          </cell>
          <cell r="E74">
            <v>0</v>
          </cell>
          <cell r="F74">
            <v>945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295</v>
          </cell>
          <cell r="C75">
            <v>0</v>
          </cell>
          <cell r="D75">
            <v>0</v>
          </cell>
          <cell r="E75">
            <v>0</v>
          </cell>
          <cell r="F75">
            <v>945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295</v>
          </cell>
          <cell r="C76">
            <v>0</v>
          </cell>
          <cell r="D76">
            <v>0</v>
          </cell>
          <cell r="E76">
            <v>0</v>
          </cell>
          <cell r="F76">
            <v>945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305</v>
          </cell>
          <cell r="C77">
            <v>0</v>
          </cell>
          <cell r="D77">
            <v>0</v>
          </cell>
          <cell r="E77">
            <v>0</v>
          </cell>
          <cell r="F77">
            <v>955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305</v>
          </cell>
          <cell r="C78">
            <v>0</v>
          </cell>
          <cell r="D78">
            <v>0</v>
          </cell>
          <cell r="E78">
            <v>0</v>
          </cell>
          <cell r="F78">
            <v>955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305</v>
          </cell>
          <cell r="C79">
            <v>0</v>
          </cell>
          <cell r="D79">
            <v>0</v>
          </cell>
          <cell r="E79">
            <v>0</v>
          </cell>
          <cell r="F79">
            <v>955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305</v>
          </cell>
          <cell r="C80">
            <v>0</v>
          </cell>
          <cell r="D80">
            <v>0</v>
          </cell>
          <cell r="E80">
            <v>0</v>
          </cell>
          <cell r="F80">
            <v>955</v>
          </cell>
          <cell r="G80">
            <v>0</v>
          </cell>
          <cell r="J80">
            <v>274.89999999999998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305</v>
          </cell>
          <cell r="C81">
            <v>0</v>
          </cell>
          <cell r="D81">
            <v>0</v>
          </cell>
          <cell r="E81">
            <v>0</v>
          </cell>
          <cell r="F81">
            <v>955</v>
          </cell>
          <cell r="G81">
            <v>0</v>
          </cell>
          <cell r="J81">
            <v>274.89999999999998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305</v>
          </cell>
          <cell r="C82">
            <v>0</v>
          </cell>
          <cell r="D82">
            <v>0</v>
          </cell>
          <cell r="E82">
            <v>0</v>
          </cell>
          <cell r="F82">
            <v>955</v>
          </cell>
          <cell r="G82">
            <v>0</v>
          </cell>
          <cell r="J82">
            <v>274.89999999999998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305</v>
          </cell>
          <cell r="C83">
            <v>0</v>
          </cell>
          <cell r="D83">
            <v>0</v>
          </cell>
          <cell r="E83">
            <v>0</v>
          </cell>
          <cell r="F83">
            <v>955</v>
          </cell>
          <cell r="G83">
            <v>0</v>
          </cell>
          <cell r="J83">
            <v>291.24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305</v>
          </cell>
          <cell r="C84">
            <v>0</v>
          </cell>
          <cell r="D84">
            <v>0</v>
          </cell>
          <cell r="E84">
            <v>0</v>
          </cell>
          <cell r="F84">
            <v>955</v>
          </cell>
          <cell r="G84">
            <v>0</v>
          </cell>
          <cell r="J84">
            <v>291.24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305</v>
          </cell>
          <cell r="C85">
            <v>0</v>
          </cell>
          <cell r="D85">
            <v>0</v>
          </cell>
          <cell r="E85">
            <v>0</v>
          </cell>
          <cell r="F85">
            <v>955</v>
          </cell>
          <cell r="G85">
            <v>0</v>
          </cell>
          <cell r="J85">
            <v>291.24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305</v>
          </cell>
          <cell r="C86">
            <v>0</v>
          </cell>
          <cell r="D86">
            <v>0</v>
          </cell>
          <cell r="E86">
            <v>0</v>
          </cell>
          <cell r="F86">
            <v>955</v>
          </cell>
          <cell r="G86">
            <v>0</v>
          </cell>
          <cell r="J86">
            <v>284.33999999999997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305</v>
          </cell>
          <cell r="C87">
            <v>0</v>
          </cell>
          <cell r="D87">
            <v>0</v>
          </cell>
          <cell r="E87">
            <v>0</v>
          </cell>
          <cell r="F87">
            <v>955</v>
          </cell>
          <cell r="G87">
            <v>0</v>
          </cell>
          <cell r="J87">
            <v>284.33999999999997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305</v>
          </cell>
          <cell r="C88">
            <v>0</v>
          </cell>
          <cell r="D88">
            <v>0</v>
          </cell>
          <cell r="E88">
            <v>0</v>
          </cell>
          <cell r="F88">
            <v>955</v>
          </cell>
          <cell r="G88">
            <v>0</v>
          </cell>
          <cell r="J88">
            <v>284.33999999999997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305</v>
          </cell>
          <cell r="C89">
            <v>0</v>
          </cell>
          <cell r="D89">
            <v>0</v>
          </cell>
          <cell r="E89">
            <v>0</v>
          </cell>
          <cell r="F89">
            <v>955</v>
          </cell>
          <cell r="G89">
            <v>0</v>
          </cell>
          <cell r="J89">
            <v>284.33999999999997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305</v>
          </cell>
          <cell r="C90">
            <v>0</v>
          </cell>
          <cell r="D90">
            <v>0</v>
          </cell>
          <cell r="E90">
            <v>0</v>
          </cell>
          <cell r="F90">
            <v>955</v>
          </cell>
          <cell r="G90">
            <v>0</v>
          </cell>
          <cell r="J90">
            <v>284.33999999999997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305</v>
          </cell>
          <cell r="C91">
            <v>0</v>
          </cell>
          <cell r="D91">
            <v>0</v>
          </cell>
          <cell r="E91">
            <v>0</v>
          </cell>
          <cell r="F91">
            <v>955</v>
          </cell>
          <cell r="G91">
            <v>0</v>
          </cell>
          <cell r="J91">
            <v>284.33999999999997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305</v>
          </cell>
          <cell r="C92">
            <v>0</v>
          </cell>
          <cell r="D92">
            <v>0</v>
          </cell>
          <cell r="E92">
            <v>0</v>
          </cell>
          <cell r="F92">
            <v>955</v>
          </cell>
          <cell r="G92">
            <v>0</v>
          </cell>
          <cell r="J92">
            <v>284.33999999999997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305</v>
          </cell>
          <cell r="C93">
            <v>0</v>
          </cell>
          <cell r="D93">
            <v>0</v>
          </cell>
          <cell r="E93">
            <v>0</v>
          </cell>
          <cell r="F93">
            <v>955</v>
          </cell>
          <cell r="G93">
            <v>0</v>
          </cell>
          <cell r="J93">
            <v>284.33999999999997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305</v>
          </cell>
          <cell r="C94">
            <v>0</v>
          </cell>
          <cell r="D94">
            <v>0</v>
          </cell>
          <cell r="E94">
            <v>0</v>
          </cell>
          <cell r="F94">
            <v>955</v>
          </cell>
          <cell r="G94">
            <v>0</v>
          </cell>
          <cell r="J94">
            <v>284.33999999999997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305</v>
          </cell>
          <cell r="C95">
            <v>0</v>
          </cell>
          <cell r="D95">
            <v>0</v>
          </cell>
          <cell r="E95">
            <v>0</v>
          </cell>
          <cell r="F95">
            <v>955</v>
          </cell>
          <cell r="G95">
            <v>0</v>
          </cell>
          <cell r="J95">
            <v>284.33999999999997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305</v>
          </cell>
          <cell r="C96">
            <v>0</v>
          </cell>
          <cell r="D96">
            <v>0</v>
          </cell>
          <cell r="E96">
            <v>0</v>
          </cell>
          <cell r="F96">
            <v>955</v>
          </cell>
          <cell r="G96">
            <v>0</v>
          </cell>
          <cell r="J96">
            <v>284.33999999999997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305</v>
          </cell>
          <cell r="C97">
            <v>0</v>
          </cell>
          <cell r="D97">
            <v>0</v>
          </cell>
          <cell r="E97">
            <v>0</v>
          </cell>
          <cell r="F97">
            <v>955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305</v>
          </cell>
          <cell r="C98">
            <v>0</v>
          </cell>
          <cell r="D98">
            <v>0</v>
          </cell>
          <cell r="E98">
            <v>0</v>
          </cell>
          <cell r="F98">
            <v>955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305</v>
          </cell>
          <cell r="C99">
            <v>0</v>
          </cell>
          <cell r="D99">
            <v>0</v>
          </cell>
          <cell r="E99">
            <v>0</v>
          </cell>
          <cell r="F99">
            <v>955</v>
          </cell>
          <cell r="G99">
            <v>0</v>
          </cell>
          <cell r="J99">
            <v>284.33999999999997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305</v>
          </cell>
          <cell r="C100">
            <v>0</v>
          </cell>
          <cell r="D100">
            <v>0</v>
          </cell>
          <cell r="E100">
            <v>0</v>
          </cell>
          <cell r="F100">
            <v>955</v>
          </cell>
          <cell r="G100">
            <v>0</v>
          </cell>
          <cell r="J100">
            <v>284.33999999999997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400</v>
      </c>
      <c r="B1" s="186">
        <v>45752</v>
      </c>
      <c r="C1" s="47"/>
    </row>
    <row r="2" spans="1:3">
      <c r="A2" s="47" t="s">
        <v>185</v>
      </c>
      <c r="B2" s="47" t="s">
        <v>398</v>
      </c>
      <c r="C2" s="47" t="s">
        <v>399</v>
      </c>
    </row>
    <row r="3" spans="1:3">
      <c r="A3" s="34" t="s">
        <v>396</v>
      </c>
      <c r="B3" s="34">
        <v>7.7999999999999996E-3</v>
      </c>
      <c r="C3" s="47" t="s">
        <v>494</v>
      </c>
    </row>
    <row r="4" spans="1:3">
      <c r="A4" s="34" t="s">
        <v>397</v>
      </c>
      <c r="B4" s="34">
        <v>3.3</v>
      </c>
      <c r="C4" s="47"/>
    </row>
    <row r="7" spans="1:3">
      <c r="A7" s="47" t="s">
        <v>401</v>
      </c>
      <c r="B7" s="47"/>
    </row>
    <row r="8" spans="1:3">
      <c r="A8" s="47" t="s">
        <v>402</v>
      </c>
      <c r="B8" s="47">
        <v>144</v>
      </c>
    </row>
    <row r="9" spans="1:3">
      <c r="A9" s="47" t="s">
        <v>403</v>
      </c>
      <c r="B9" s="207">
        <v>45755.470590277779</v>
      </c>
    </row>
    <row r="12" spans="1:3">
      <c r="A12" s="47" t="s">
        <v>404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45752</v>
      </c>
      <c r="B1" s="218" t="s">
        <v>390</v>
      </c>
      <c r="C1" s="214"/>
      <c r="D1" s="216" t="s">
        <v>293</v>
      </c>
      <c r="E1" s="216"/>
      <c r="F1" s="216"/>
      <c r="G1" s="216"/>
      <c r="H1" s="217"/>
      <c r="I1" s="219" t="s">
        <v>391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0</v>
      </c>
      <c r="C3" s="204">
        <v>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0</v>
      </c>
      <c r="J3" s="22">
        <f>C3*E3/100</f>
        <v>0</v>
      </c>
      <c r="K3" s="22">
        <f>C3*F3/100</f>
        <v>0</v>
      </c>
      <c r="L3" s="22">
        <f>C3*G3/100</f>
        <v>0</v>
      </c>
      <c r="M3" s="155">
        <f>SUM(I3:L3)</f>
        <v>0</v>
      </c>
      <c r="N3" s="23"/>
      <c r="P3" s="38">
        <f t="shared" ref="P3:P34" si="1">I3</f>
        <v>0</v>
      </c>
      <c r="Q3" s="38">
        <f t="shared" ref="Q3:Q34" si="2">J3</f>
        <v>0</v>
      </c>
      <c r="R3" s="38">
        <f t="shared" ref="R3:R34" si="3">K3</f>
        <v>0</v>
      </c>
      <c r="S3" s="38">
        <f t="shared" ref="S3:S34" si="4">L3</f>
        <v>0</v>
      </c>
      <c r="T3" s="38">
        <f>SUM(P3:S3)</f>
        <v>0</v>
      </c>
    </row>
    <row r="4" spans="1:20">
      <c r="A4" s="8" t="s">
        <v>46</v>
      </c>
      <c r="B4" s="204">
        <v>0</v>
      </c>
      <c r="C4" s="204">
        <v>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0</v>
      </c>
      <c r="J4" s="22">
        <f t="shared" ref="J4:J67" si="6">C4*E4/100</f>
        <v>0</v>
      </c>
      <c r="K4" s="22">
        <f t="shared" ref="K4:K67" si="7">C4*F4/100</f>
        <v>0</v>
      </c>
      <c r="L4" s="22">
        <f t="shared" ref="L4:L67" si="8">C4*G4/100</f>
        <v>0</v>
      </c>
      <c r="M4" s="156">
        <f t="shared" ref="M4:M67" si="9">SUM(I4:L4)</f>
        <v>0</v>
      </c>
      <c r="N4" s="23"/>
      <c r="P4" s="38">
        <f t="shared" si="1"/>
        <v>0</v>
      </c>
      <c r="Q4" s="38">
        <f t="shared" si="2"/>
        <v>0</v>
      </c>
      <c r="R4" s="38">
        <f t="shared" si="3"/>
        <v>0</v>
      </c>
      <c r="S4" s="38">
        <f t="shared" si="4"/>
        <v>0</v>
      </c>
      <c r="T4" s="38">
        <f t="shared" ref="T4:T67" si="10">SUM(P4:S4)</f>
        <v>0</v>
      </c>
    </row>
    <row r="5" spans="1:20">
      <c r="A5" s="8" t="s">
        <v>47</v>
      </c>
      <c r="B5" s="204">
        <v>0</v>
      </c>
      <c r="C5" s="204">
        <v>0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0</v>
      </c>
      <c r="J5" s="22">
        <f t="shared" si="6"/>
        <v>0</v>
      </c>
      <c r="K5" s="22">
        <f t="shared" si="7"/>
        <v>0</v>
      </c>
      <c r="L5" s="22">
        <f t="shared" si="8"/>
        <v>0</v>
      </c>
      <c r="M5" s="156">
        <f t="shared" si="9"/>
        <v>0</v>
      </c>
      <c r="N5" s="23"/>
      <c r="P5" s="38">
        <f t="shared" si="1"/>
        <v>0</v>
      </c>
      <c r="Q5" s="38">
        <f t="shared" si="2"/>
        <v>0</v>
      </c>
      <c r="R5" s="38">
        <f t="shared" si="3"/>
        <v>0</v>
      </c>
      <c r="S5" s="38">
        <f t="shared" si="4"/>
        <v>0</v>
      </c>
      <c r="T5" s="38">
        <f t="shared" si="10"/>
        <v>0</v>
      </c>
    </row>
    <row r="6" spans="1:20">
      <c r="A6" s="8" t="s">
        <v>48</v>
      </c>
      <c r="B6" s="204">
        <v>0</v>
      </c>
      <c r="C6" s="204">
        <v>0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0</v>
      </c>
      <c r="J6" s="22">
        <f t="shared" si="6"/>
        <v>0</v>
      </c>
      <c r="K6" s="22">
        <f t="shared" si="7"/>
        <v>0</v>
      </c>
      <c r="L6" s="22">
        <f t="shared" si="8"/>
        <v>0</v>
      </c>
      <c r="M6" s="156">
        <f t="shared" si="9"/>
        <v>0</v>
      </c>
      <c r="N6" s="23"/>
      <c r="P6" s="38">
        <f t="shared" si="1"/>
        <v>0</v>
      </c>
      <c r="Q6" s="38">
        <f t="shared" si="2"/>
        <v>0</v>
      </c>
      <c r="R6" s="38">
        <f t="shared" si="3"/>
        <v>0</v>
      </c>
      <c r="S6" s="38">
        <f t="shared" si="4"/>
        <v>0</v>
      </c>
      <c r="T6" s="38">
        <f t="shared" si="10"/>
        <v>0</v>
      </c>
    </row>
    <row r="7" spans="1:20">
      <c r="A7" s="8" t="s">
        <v>49</v>
      </c>
      <c r="B7" s="204">
        <v>0</v>
      </c>
      <c r="C7" s="204">
        <v>0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0</v>
      </c>
      <c r="J7" s="22">
        <f t="shared" si="6"/>
        <v>0</v>
      </c>
      <c r="K7" s="22">
        <f t="shared" si="7"/>
        <v>0</v>
      </c>
      <c r="L7" s="22">
        <f t="shared" si="8"/>
        <v>0</v>
      </c>
      <c r="M7" s="156">
        <f t="shared" si="9"/>
        <v>0</v>
      </c>
      <c r="N7" s="23"/>
      <c r="P7" s="38">
        <f t="shared" si="1"/>
        <v>0</v>
      </c>
      <c r="Q7" s="38">
        <f t="shared" si="2"/>
        <v>0</v>
      </c>
      <c r="R7" s="38">
        <f t="shared" si="3"/>
        <v>0</v>
      </c>
      <c r="S7" s="38">
        <f t="shared" si="4"/>
        <v>0</v>
      </c>
      <c r="T7" s="38">
        <f t="shared" si="10"/>
        <v>0</v>
      </c>
    </row>
    <row r="8" spans="1:20">
      <c r="A8" s="8" t="s">
        <v>50</v>
      </c>
      <c r="B8" s="204">
        <v>0</v>
      </c>
      <c r="C8" s="204">
        <v>0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0</v>
      </c>
      <c r="J8" s="22">
        <f t="shared" si="6"/>
        <v>0</v>
      </c>
      <c r="K8" s="22">
        <f t="shared" si="7"/>
        <v>0</v>
      </c>
      <c r="L8" s="22">
        <f t="shared" si="8"/>
        <v>0</v>
      </c>
      <c r="M8" s="156">
        <f t="shared" si="9"/>
        <v>0</v>
      </c>
      <c r="N8" s="23"/>
      <c r="P8" s="38">
        <f t="shared" si="1"/>
        <v>0</v>
      </c>
      <c r="Q8" s="38">
        <f t="shared" si="2"/>
        <v>0</v>
      </c>
      <c r="R8" s="38">
        <f t="shared" si="3"/>
        <v>0</v>
      </c>
      <c r="S8" s="38">
        <f t="shared" si="4"/>
        <v>0</v>
      </c>
      <c r="T8" s="38">
        <f t="shared" si="10"/>
        <v>0</v>
      </c>
    </row>
    <row r="9" spans="1:20">
      <c r="A9" s="8" t="s">
        <v>51</v>
      </c>
      <c r="B9" s="204">
        <v>0</v>
      </c>
      <c r="C9" s="204">
        <v>0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0</v>
      </c>
      <c r="J9" s="22">
        <f t="shared" si="6"/>
        <v>0</v>
      </c>
      <c r="K9" s="22">
        <f t="shared" si="7"/>
        <v>0</v>
      </c>
      <c r="L9" s="22">
        <f t="shared" si="8"/>
        <v>0</v>
      </c>
      <c r="M9" s="156">
        <f t="shared" si="9"/>
        <v>0</v>
      </c>
      <c r="N9" s="23"/>
      <c r="P9" s="38">
        <f t="shared" si="1"/>
        <v>0</v>
      </c>
      <c r="Q9" s="38">
        <f t="shared" si="2"/>
        <v>0</v>
      </c>
      <c r="R9" s="38">
        <f t="shared" si="3"/>
        <v>0</v>
      </c>
      <c r="S9" s="38">
        <f t="shared" si="4"/>
        <v>0</v>
      </c>
      <c r="T9" s="38">
        <f t="shared" si="10"/>
        <v>0</v>
      </c>
    </row>
    <row r="10" spans="1:20">
      <c r="A10" s="8" t="s">
        <v>52</v>
      </c>
      <c r="B10" s="204">
        <v>0</v>
      </c>
      <c r="C10" s="204">
        <v>0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0</v>
      </c>
      <c r="J10" s="22">
        <f t="shared" si="6"/>
        <v>0</v>
      </c>
      <c r="K10" s="22">
        <f t="shared" si="7"/>
        <v>0</v>
      </c>
      <c r="L10" s="22">
        <f t="shared" si="8"/>
        <v>0</v>
      </c>
      <c r="M10" s="156">
        <f t="shared" si="9"/>
        <v>0</v>
      </c>
      <c r="N10" s="23"/>
      <c r="P10" s="38">
        <f t="shared" si="1"/>
        <v>0</v>
      </c>
      <c r="Q10" s="38">
        <f t="shared" si="2"/>
        <v>0</v>
      </c>
      <c r="R10" s="38">
        <f t="shared" si="3"/>
        <v>0</v>
      </c>
      <c r="S10" s="38">
        <f t="shared" si="4"/>
        <v>0</v>
      </c>
      <c r="T10" s="38">
        <f t="shared" si="10"/>
        <v>0</v>
      </c>
    </row>
    <row r="11" spans="1:20">
      <c r="A11" s="8" t="s">
        <v>53</v>
      </c>
      <c r="B11" s="204">
        <v>0</v>
      </c>
      <c r="C11" s="204">
        <v>0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0</v>
      </c>
      <c r="J11" s="22">
        <f t="shared" si="6"/>
        <v>0</v>
      </c>
      <c r="K11" s="22">
        <f t="shared" si="7"/>
        <v>0</v>
      </c>
      <c r="L11" s="22">
        <f t="shared" si="8"/>
        <v>0</v>
      </c>
      <c r="M11" s="156">
        <f t="shared" si="9"/>
        <v>0</v>
      </c>
      <c r="N11" s="23"/>
      <c r="P11" s="38">
        <f t="shared" si="1"/>
        <v>0</v>
      </c>
      <c r="Q11" s="38">
        <f t="shared" si="2"/>
        <v>0</v>
      </c>
      <c r="R11" s="38">
        <f t="shared" si="3"/>
        <v>0</v>
      </c>
      <c r="S11" s="38">
        <f t="shared" si="4"/>
        <v>0</v>
      </c>
      <c r="T11" s="38">
        <f t="shared" si="10"/>
        <v>0</v>
      </c>
    </row>
    <row r="12" spans="1:20">
      <c r="A12" s="8" t="s">
        <v>54</v>
      </c>
      <c r="B12" s="204">
        <v>0</v>
      </c>
      <c r="C12" s="204">
        <v>0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0</v>
      </c>
      <c r="J12" s="22">
        <f t="shared" si="6"/>
        <v>0</v>
      </c>
      <c r="K12" s="22">
        <f t="shared" si="7"/>
        <v>0</v>
      </c>
      <c r="L12" s="22">
        <f t="shared" si="8"/>
        <v>0</v>
      </c>
      <c r="M12" s="156">
        <f t="shared" si="9"/>
        <v>0</v>
      </c>
      <c r="N12" s="23"/>
      <c r="P12" s="38">
        <f t="shared" si="1"/>
        <v>0</v>
      </c>
      <c r="Q12" s="38">
        <f t="shared" si="2"/>
        <v>0</v>
      </c>
      <c r="R12" s="38">
        <f t="shared" si="3"/>
        <v>0</v>
      </c>
      <c r="S12" s="38">
        <f t="shared" si="4"/>
        <v>0</v>
      </c>
      <c r="T12" s="38">
        <f t="shared" si="10"/>
        <v>0</v>
      </c>
    </row>
    <row r="13" spans="1:20">
      <c r="A13" s="8" t="s">
        <v>55</v>
      </c>
      <c r="B13" s="204">
        <v>0</v>
      </c>
      <c r="C13" s="204">
        <v>0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0</v>
      </c>
      <c r="J13" s="22">
        <f t="shared" si="6"/>
        <v>0</v>
      </c>
      <c r="K13" s="22">
        <f t="shared" si="7"/>
        <v>0</v>
      </c>
      <c r="L13" s="22">
        <f t="shared" si="8"/>
        <v>0</v>
      </c>
      <c r="M13" s="156">
        <f t="shared" si="9"/>
        <v>0</v>
      </c>
      <c r="N13" s="23"/>
      <c r="P13" s="38">
        <f t="shared" si="1"/>
        <v>0</v>
      </c>
      <c r="Q13" s="38">
        <f t="shared" si="2"/>
        <v>0</v>
      </c>
      <c r="R13" s="38">
        <f t="shared" si="3"/>
        <v>0</v>
      </c>
      <c r="S13" s="38">
        <f t="shared" si="4"/>
        <v>0</v>
      </c>
      <c r="T13" s="38">
        <f t="shared" si="10"/>
        <v>0</v>
      </c>
    </row>
    <row r="14" spans="1:20">
      <c r="A14" s="8" t="s">
        <v>56</v>
      </c>
      <c r="B14" s="204">
        <v>0</v>
      </c>
      <c r="C14" s="204">
        <v>0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0</v>
      </c>
      <c r="J14" s="22">
        <f t="shared" si="6"/>
        <v>0</v>
      </c>
      <c r="K14" s="22">
        <f t="shared" si="7"/>
        <v>0</v>
      </c>
      <c r="L14" s="22">
        <f t="shared" si="8"/>
        <v>0</v>
      </c>
      <c r="M14" s="156">
        <f t="shared" si="9"/>
        <v>0</v>
      </c>
      <c r="N14" s="23"/>
      <c r="P14" s="38">
        <f t="shared" si="1"/>
        <v>0</v>
      </c>
      <c r="Q14" s="38">
        <f t="shared" si="2"/>
        <v>0</v>
      </c>
      <c r="R14" s="38">
        <f t="shared" si="3"/>
        <v>0</v>
      </c>
      <c r="S14" s="38">
        <f t="shared" si="4"/>
        <v>0</v>
      </c>
      <c r="T14" s="38">
        <f t="shared" si="10"/>
        <v>0</v>
      </c>
    </row>
    <row r="15" spans="1:20">
      <c r="A15" s="8" t="s">
        <v>57</v>
      </c>
      <c r="B15" s="204">
        <v>0</v>
      </c>
      <c r="C15" s="204">
        <v>0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0</v>
      </c>
      <c r="J15" s="22">
        <f t="shared" si="6"/>
        <v>0</v>
      </c>
      <c r="K15" s="22">
        <f t="shared" si="7"/>
        <v>0</v>
      </c>
      <c r="L15" s="22">
        <f t="shared" si="8"/>
        <v>0</v>
      </c>
      <c r="M15" s="156">
        <f t="shared" si="9"/>
        <v>0</v>
      </c>
      <c r="N15" s="23"/>
      <c r="P15" s="38">
        <f t="shared" si="1"/>
        <v>0</v>
      </c>
      <c r="Q15" s="38">
        <f t="shared" si="2"/>
        <v>0</v>
      </c>
      <c r="R15" s="38">
        <f t="shared" si="3"/>
        <v>0</v>
      </c>
      <c r="S15" s="38">
        <f t="shared" si="4"/>
        <v>0</v>
      </c>
      <c r="T15" s="38">
        <f t="shared" si="10"/>
        <v>0</v>
      </c>
    </row>
    <row r="16" spans="1:20">
      <c r="A16" s="8" t="s">
        <v>58</v>
      </c>
      <c r="B16" s="204">
        <v>0</v>
      </c>
      <c r="C16" s="204">
        <v>0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0</v>
      </c>
      <c r="J16" s="22">
        <f t="shared" si="6"/>
        <v>0</v>
      </c>
      <c r="K16" s="22">
        <f t="shared" si="7"/>
        <v>0</v>
      </c>
      <c r="L16" s="22">
        <f t="shared" si="8"/>
        <v>0</v>
      </c>
      <c r="M16" s="156">
        <f t="shared" si="9"/>
        <v>0</v>
      </c>
      <c r="N16" s="23"/>
      <c r="P16" s="38">
        <f t="shared" si="1"/>
        <v>0</v>
      </c>
      <c r="Q16" s="38">
        <f t="shared" si="2"/>
        <v>0</v>
      </c>
      <c r="R16" s="38">
        <f t="shared" si="3"/>
        <v>0</v>
      </c>
      <c r="S16" s="38">
        <f t="shared" si="4"/>
        <v>0</v>
      </c>
      <c r="T16" s="38">
        <f t="shared" si="10"/>
        <v>0</v>
      </c>
    </row>
    <row r="17" spans="1:20">
      <c r="A17" s="8" t="s">
        <v>59</v>
      </c>
      <c r="B17" s="204">
        <v>0</v>
      </c>
      <c r="C17" s="204">
        <v>0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0</v>
      </c>
      <c r="J17" s="22">
        <f t="shared" si="6"/>
        <v>0</v>
      </c>
      <c r="K17" s="22">
        <f t="shared" si="7"/>
        <v>0</v>
      </c>
      <c r="L17" s="22">
        <f t="shared" si="8"/>
        <v>0</v>
      </c>
      <c r="M17" s="156">
        <f t="shared" si="9"/>
        <v>0</v>
      </c>
      <c r="N17" s="23"/>
      <c r="P17" s="38">
        <f t="shared" si="1"/>
        <v>0</v>
      </c>
      <c r="Q17" s="38">
        <f t="shared" si="2"/>
        <v>0</v>
      </c>
      <c r="R17" s="38">
        <f t="shared" si="3"/>
        <v>0</v>
      </c>
      <c r="S17" s="38">
        <f t="shared" si="4"/>
        <v>0</v>
      </c>
      <c r="T17" s="38">
        <f t="shared" si="10"/>
        <v>0</v>
      </c>
    </row>
    <row r="18" spans="1:20">
      <c r="A18" s="8" t="s">
        <v>60</v>
      </c>
      <c r="B18" s="204">
        <v>0</v>
      </c>
      <c r="C18" s="204">
        <v>0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0</v>
      </c>
      <c r="J18" s="22">
        <f t="shared" si="6"/>
        <v>0</v>
      </c>
      <c r="K18" s="22">
        <f t="shared" si="7"/>
        <v>0</v>
      </c>
      <c r="L18" s="22">
        <f t="shared" si="8"/>
        <v>0</v>
      </c>
      <c r="M18" s="156">
        <f t="shared" si="9"/>
        <v>0</v>
      </c>
      <c r="N18" s="23"/>
      <c r="P18" s="38">
        <f t="shared" si="1"/>
        <v>0</v>
      </c>
      <c r="Q18" s="38">
        <f t="shared" si="2"/>
        <v>0</v>
      </c>
      <c r="R18" s="38">
        <f t="shared" si="3"/>
        <v>0</v>
      </c>
      <c r="S18" s="38">
        <f t="shared" si="4"/>
        <v>0</v>
      </c>
      <c r="T18" s="38">
        <f t="shared" si="10"/>
        <v>0</v>
      </c>
    </row>
    <row r="19" spans="1:20">
      <c r="A19" s="8" t="s">
        <v>61</v>
      </c>
      <c r="B19" s="204">
        <v>0</v>
      </c>
      <c r="C19" s="204">
        <v>0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0</v>
      </c>
      <c r="J19" s="22">
        <f t="shared" si="6"/>
        <v>0</v>
      </c>
      <c r="K19" s="22">
        <f t="shared" si="7"/>
        <v>0</v>
      </c>
      <c r="L19" s="22">
        <f t="shared" si="8"/>
        <v>0</v>
      </c>
      <c r="M19" s="156">
        <f t="shared" si="9"/>
        <v>0</v>
      </c>
      <c r="N19" s="23"/>
      <c r="P19" s="38">
        <f t="shared" si="1"/>
        <v>0</v>
      </c>
      <c r="Q19" s="38">
        <f t="shared" si="2"/>
        <v>0</v>
      </c>
      <c r="R19" s="38">
        <f t="shared" si="3"/>
        <v>0</v>
      </c>
      <c r="S19" s="38">
        <f t="shared" si="4"/>
        <v>0</v>
      </c>
      <c r="T19" s="38">
        <f t="shared" si="10"/>
        <v>0</v>
      </c>
    </row>
    <row r="20" spans="1:20">
      <c r="A20" s="8" t="s">
        <v>62</v>
      </c>
      <c r="B20" s="204">
        <v>0</v>
      </c>
      <c r="C20" s="204">
        <v>0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0</v>
      </c>
      <c r="J20" s="22">
        <f t="shared" si="6"/>
        <v>0</v>
      </c>
      <c r="K20" s="22">
        <f t="shared" si="7"/>
        <v>0</v>
      </c>
      <c r="L20" s="22">
        <f t="shared" si="8"/>
        <v>0</v>
      </c>
      <c r="M20" s="156">
        <f t="shared" si="9"/>
        <v>0</v>
      </c>
      <c r="N20" s="23"/>
      <c r="P20" s="38">
        <f t="shared" si="1"/>
        <v>0</v>
      </c>
      <c r="Q20" s="38">
        <f t="shared" si="2"/>
        <v>0</v>
      </c>
      <c r="R20" s="38">
        <f t="shared" si="3"/>
        <v>0</v>
      </c>
      <c r="S20" s="38">
        <f t="shared" si="4"/>
        <v>0</v>
      </c>
      <c r="T20" s="38">
        <f t="shared" si="10"/>
        <v>0</v>
      </c>
    </row>
    <row r="21" spans="1:20">
      <c r="A21" s="8" t="s">
        <v>63</v>
      </c>
      <c r="B21" s="204">
        <v>0</v>
      </c>
      <c r="C21" s="204">
        <v>0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0</v>
      </c>
      <c r="J21" s="22">
        <f t="shared" si="6"/>
        <v>0</v>
      </c>
      <c r="K21" s="22">
        <f t="shared" si="7"/>
        <v>0</v>
      </c>
      <c r="L21" s="22">
        <f t="shared" si="8"/>
        <v>0</v>
      </c>
      <c r="M21" s="156">
        <f t="shared" si="9"/>
        <v>0</v>
      </c>
      <c r="N21" s="23"/>
      <c r="P21" s="38">
        <f t="shared" si="1"/>
        <v>0</v>
      </c>
      <c r="Q21" s="38">
        <f t="shared" si="2"/>
        <v>0</v>
      </c>
      <c r="R21" s="38">
        <f t="shared" si="3"/>
        <v>0</v>
      </c>
      <c r="S21" s="38">
        <f t="shared" si="4"/>
        <v>0</v>
      </c>
      <c r="T21" s="38">
        <f t="shared" si="10"/>
        <v>0</v>
      </c>
    </row>
    <row r="22" spans="1:20">
      <c r="A22" s="8" t="s">
        <v>64</v>
      </c>
      <c r="B22" s="204">
        <v>0</v>
      </c>
      <c r="C22" s="204">
        <v>0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0</v>
      </c>
      <c r="J22" s="22">
        <f t="shared" si="6"/>
        <v>0</v>
      </c>
      <c r="K22" s="22">
        <f t="shared" si="7"/>
        <v>0</v>
      </c>
      <c r="L22" s="22">
        <f t="shared" si="8"/>
        <v>0</v>
      </c>
      <c r="M22" s="156">
        <f t="shared" si="9"/>
        <v>0</v>
      </c>
      <c r="N22" s="23"/>
      <c r="P22" s="38">
        <f t="shared" si="1"/>
        <v>0</v>
      </c>
      <c r="Q22" s="38">
        <f t="shared" si="2"/>
        <v>0</v>
      </c>
      <c r="R22" s="38">
        <f t="shared" si="3"/>
        <v>0</v>
      </c>
      <c r="S22" s="38">
        <f t="shared" si="4"/>
        <v>0</v>
      </c>
      <c r="T22" s="38">
        <f t="shared" si="10"/>
        <v>0</v>
      </c>
    </row>
    <row r="23" spans="1:20">
      <c r="A23" s="8" t="s">
        <v>65</v>
      </c>
      <c r="B23" s="204">
        <v>0</v>
      </c>
      <c r="C23" s="204">
        <v>0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0</v>
      </c>
      <c r="J23" s="22">
        <f t="shared" si="6"/>
        <v>0</v>
      </c>
      <c r="K23" s="22">
        <f t="shared" si="7"/>
        <v>0</v>
      </c>
      <c r="L23" s="22">
        <f t="shared" si="8"/>
        <v>0</v>
      </c>
      <c r="M23" s="156">
        <f t="shared" si="9"/>
        <v>0</v>
      </c>
      <c r="N23" s="23"/>
      <c r="P23" s="38">
        <f t="shared" si="1"/>
        <v>0</v>
      </c>
      <c r="Q23" s="38">
        <f t="shared" si="2"/>
        <v>0</v>
      </c>
      <c r="R23" s="38">
        <f t="shared" si="3"/>
        <v>0</v>
      </c>
      <c r="S23" s="38">
        <f t="shared" si="4"/>
        <v>0</v>
      </c>
      <c r="T23" s="38">
        <f t="shared" si="10"/>
        <v>0</v>
      </c>
    </row>
    <row r="24" spans="1:20">
      <c r="A24" s="8" t="s">
        <v>66</v>
      </c>
      <c r="B24" s="204">
        <v>0</v>
      </c>
      <c r="C24" s="204">
        <v>0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0</v>
      </c>
      <c r="J24" s="22">
        <f t="shared" si="6"/>
        <v>0</v>
      </c>
      <c r="K24" s="22">
        <f t="shared" si="7"/>
        <v>0</v>
      </c>
      <c r="L24" s="22">
        <f t="shared" si="8"/>
        <v>0</v>
      </c>
      <c r="M24" s="156">
        <f t="shared" si="9"/>
        <v>0</v>
      </c>
      <c r="N24" s="23"/>
      <c r="P24" s="38">
        <f t="shared" si="1"/>
        <v>0</v>
      </c>
      <c r="Q24" s="38">
        <f t="shared" si="2"/>
        <v>0</v>
      </c>
      <c r="R24" s="38">
        <f t="shared" si="3"/>
        <v>0</v>
      </c>
      <c r="S24" s="38">
        <f t="shared" si="4"/>
        <v>0</v>
      </c>
      <c r="T24" s="38">
        <f t="shared" si="10"/>
        <v>0</v>
      </c>
    </row>
    <row r="25" spans="1:20">
      <c r="A25" s="8" t="s">
        <v>67</v>
      </c>
      <c r="B25" s="204">
        <v>0</v>
      </c>
      <c r="C25" s="204">
        <v>0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0</v>
      </c>
      <c r="J25" s="22">
        <f t="shared" si="6"/>
        <v>0</v>
      </c>
      <c r="K25" s="22">
        <f t="shared" si="7"/>
        <v>0</v>
      </c>
      <c r="L25" s="22">
        <f t="shared" si="8"/>
        <v>0</v>
      </c>
      <c r="M25" s="156">
        <f t="shared" si="9"/>
        <v>0</v>
      </c>
      <c r="N25" s="23"/>
      <c r="P25" s="38">
        <f t="shared" si="1"/>
        <v>0</v>
      </c>
      <c r="Q25" s="38">
        <f t="shared" si="2"/>
        <v>0</v>
      </c>
      <c r="R25" s="38">
        <f t="shared" si="3"/>
        <v>0</v>
      </c>
      <c r="S25" s="38">
        <f t="shared" si="4"/>
        <v>0</v>
      </c>
      <c r="T25" s="38">
        <f t="shared" si="10"/>
        <v>0</v>
      </c>
    </row>
    <row r="26" spans="1:20">
      <c r="A26" s="8" t="s">
        <v>68</v>
      </c>
      <c r="B26" s="204">
        <v>0</v>
      </c>
      <c r="C26" s="204">
        <v>0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0</v>
      </c>
      <c r="J26" s="22">
        <f t="shared" si="6"/>
        <v>0</v>
      </c>
      <c r="K26" s="22">
        <f t="shared" si="7"/>
        <v>0</v>
      </c>
      <c r="L26" s="22">
        <f t="shared" si="8"/>
        <v>0</v>
      </c>
      <c r="M26" s="156">
        <f t="shared" si="9"/>
        <v>0</v>
      </c>
      <c r="N26" s="23"/>
      <c r="P26" s="38">
        <f t="shared" si="1"/>
        <v>0</v>
      </c>
      <c r="Q26" s="38">
        <f t="shared" si="2"/>
        <v>0</v>
      </c>
      <c r="R26" s="38">
        <f t="shared" si="3"/>
        <v>0</v>
      </c>
      <c r="S26" s="38">
        <f t="shared" si="4"/>
        <v>0</v>
      </c>
      <c r="T26" s="38">
        <f t="shared" si="10"/>
        <v>0</v>
      </c>
    </row>
    <row r="27" spans="1:20">
      <c r="A27" s="8" t="s">
        <v>69</v>
      </c>
      <c r="B27" s="204">
        <v>0</v>
      </c>
      <c r="C27" s="204">
        <v>0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0</v>
      </c>
      <c r="J27" s="22">
        <f t="shared" si="6"/>
        <v>0</v>
      </c>
      <c r="K27" s="22">
        <f t="shared" si="7"/>
        <v>0</v>
      </c>
      <c r="L27" s="22">
        <f t="shared" si="8"/>
        <v>0</v>
      </c>
      <c r="M27" s="156">
        <f t="shared" si="9"/>
        <v>0</v>
      </c>
      <c r="N27" s="23"/>
      <c r="P27" s="38">
        <f t="shared" si="1"/>
        <v>0</v>
      </c>
      <c r="Q27" s="38">
        <f t="shared" si="2"/>
        <v>0</v>
      </c>
      <c r="R27" s="38">
        <f t="shared" si="3"/>
        <v>0</v>
      </c>
      <c r="S27" s="38">
        <f t="shared" si="4"/>
        <v>0</v>
      </c>
      <c r="T27" s="38">
        <f t="shared" si="10"/>
        <v>0</v>
      </c>
    </row>
    <row r="28" spans="1:20">
      <c r="A28" s="8" t="s">
        <v>70</v>
      </c>
      <c r="B28" s="204">
        <v>0</v>
      </c>
      <c r="C28" s="204">
        <v>0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0</v>
      </c>
      <c r="J28" s="22">
        <f t="shared" si="6"/>
        <v>0</v>
      </c>
      <c r="K28" s="22">
        <f t="shared" si="7"/>
        <v>0</v>
      </c>
      <c r="L28" s="22">
        <f t="shared" si="8"/>
        <v>0</v>
      </c>
      <c r="M28" s="156">
        <f t="shared" si="9"/>
        <v>0</v>
      </c>
      <c r="N28" s="23"/>
      <c r="P28" s="38">
        <f t="shared" si="1"/>
        <v>0</v>
      </c>
      <c r="Q28" s="38">
        <f t="shared" si="2"/>
        <v>0</v>
      </c>
      <c r="R28" s="38">
        <f t="shared" si="3"/>
        <v>0</v>
      </c>
      <c r="S28" s="38">
        <f t="shared" si="4"/>
        <v>0</v>
      </c>
      <c r="T28" s="38">
        <f t="shared" si="10"/>
        <v>0</v>
      </c>
    </row>
    <row r="29" spans="1:20">
      <c r="A29" s="8" t="s">
        <v>71</v>
      </c>
      <c r="B29" s="204">
        <v>0</v>
      </c>
      <c r="C29" s="204">
        <v>0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0</v>
      </c>
      <c r="J29" s="22">
        <f t="shared" si="6"/>
        <v>0</v>
      </c>
      <c r="K29" s="22">
        <f t="shared" si="7"/>
        <v>0</v>
      </c>
      <c r="L29" s="22">
        <f t="shared" si="8"/>
        <v>0</v>
      </c>
      <c r="M29" s="156">
        <f t="shared" si="9"/>
        <v>0</v>
      </c>
      <c r="N29" s="23"/>
      <c r="P29" s="38">
        <f t="shared" si="1"/>
        <v>0</v>
      </c>
      <c r="Q29" s="38">
        <f t="shared" si="2"/>
        <v>0</v>
      </c>
      <c r="R29" s="38">
        <f t="shared" si="3"/>
        <v>0</v>
      </c>
      <c r="S29" s="38">
        <f t="shared" si="4"/>
        <v>0</v>
      </c>
      <c r="T29" s="38">
        <f t="shared" si="10"/>
        <v>0</v>
      </c>
    </row>
    <row r="30" spans="1:20">
      <c r="A30" s="8" t="s">
        <v>72</v>
      </c>
      <c r="B30" s="204">
        <v>0</v>
      </c>
      <c r="C30" s="204">
        <v>0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0</v>
      </c>
      <c r="J30" s="22">
        <f t="shared" si="6"/>
        <v>0</v>
      </c>
      <c r="K30" s="22">
        <f t="shared" si="7"/>
        <v>0</v>
      </c>
      <c r="L30" s="22">
        <f t="shared" si="8"/>
        <v>0</v>
      </c>
      <c r="M30" s="156">
        <f t="shared" si="9"/>
        <v>0</v>
      </c>
      <c r="N30" s="23"/>
      <c r="P30" s="38">
        <f t="shared" si="1"/>
        <v>0</v>
      </c>
      <c r="Q30" s="38">
        <f t="shared" si="2"/>
        <v>0</v>
      </c>
      <c r="R30" s="38">
        <f t="shared" si="3"/>
        <v>0</v>
      </c>
      <c r="S30" s="38">
        <f t="shared" si="4"/>
        <v>0</v>
      </c>
      <c r="T30" s="38">
        <f t="shared" si="10"/>
        <v>0</v>
      </c>
    </row>
    <row r="31" spans="1:20">
      <c r="A31" s="8" t="s">
        <v>73</v>
      </c>
      <c r="B31" s="204">
        <v>0</v>
      </c>
      <c r="C31" s="204">
        <v>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0</v>
      </c>
      <c r="J31" s="22">
        <f t="shared" si="6"/>
        <v>0</v>
      </c>
      <c r="K31" s="22">
        <f t="shared" si="7"/>
        <v>0</v>
      </c>
      <c r="L31" s="22">
        <f t="shared" si="8"/>
        <v>0</v>
      </c>
      <c r="M31" s="156">
        <f t="shared" si="9"/>
        <v>0</v>
      </c>
      <c r="N31" s="23"/>
      <c r="P31" s="38">
        <f t="shared" si="1"/>
        <v>0</v>
      </c>
      <c r="Q31" s="38">
        <f t="shared" si="2"/>
        <v>0</v>
      </c>
      <c r="R31" s="38">
        <f t="shared" si="3"/>
        <v>0</v>
      </c>
      <c r="S31" s="38">
        <f t="shared" si="4"/>
        <v>0</v>
      </c>
      <c r="T31" s="38">
        <f t="shared" si="10"/>
        <v>0</v>
      </c>
    </row>
    <row r="32" spans="1:20">
      <c r="A32" s="8" t="s">
        <v>74</v>
      </c>
      <c r="B32" s="204">
        <v>0</v>
      </c>
      <c r="C32" s="204">
        <v>0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0</v>
      </c>
      <c r="J32" s="22">
        <f t="shared" si="6"/>
        <v>0</v>
      </c>
      <c r="K32" s="22">
        <f t="shared" si="7"/>
        <v>0</v>
      </c>
      <c r="L32" s="22">
        <f t="shared" si="8"/>
        <v>0</v>
      </c>
      <c r="M32" s="156">
        <f t="shared" si="9"/>
        <v>0</v>
      </c>
      <c r="N32" s="23"/>
      <c r="P32" s="38">
        <f t="shared" si="1"/>
        <v>0</v>
      </c>
      <c r="Q32" s="38">
        <f t="shared" si="2"/>
        <v>0</v>
      </c>
      <c r="R32" s="38">
        <f t="shared" si="3"/>
        <v>0</v>
      </c>
      <c r="S32" s="38">
        <f t="shared" si="4"/>
        <v>0</v>
      </c>
      <c r="T32" s="38">
        <f t="shared" si="10"/>
        <v>0</v>
      </c>
    </row>
    <row r="33" spans="1:20">
      <c r="A33" s="8" t="s">
        <v>75</v>
      </c>
      <c r="B33" s="204">
        <v>0</v>
      </c>
      <c r="C33" s="204">
        <v>0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0</v>
      </c>
      <c r="J33" s="22">
        <f t="shared" si="6"/>
        <v>0</v>
      </c>
      <c r="K33" s="22">
        <f t="shared" si="7"/>
        <v>0</v>
      </c>
      <c r="L33" s="22">
        <f t="shared" si="8"/>
        <v>0</v>
      </c>
      <c r="M33" s="156">
        <f t="shared" si="9"/>
        <v>0</v>
      </c>
      <c r="N33" s="23"/>
      <c r="P33" s="38">
        <f t="shared" si="1"/>
        <v>0</v>
      </c>
      <c r="Q33" s="38">
        <f t="shared" si="2"/>
        <v>0</v>
      </c>
      <c r="R33" s="38">
        <f t="shared" si="3"/>
        <v>0</v>
      </c>
      <c r="S33" s="38">
        <f t="shared" si="4"/>
        <v>0</v>
      </c>
      <c r="T33" s="38">
        <f t="shared" si="10"/>
        <v>0</v>
      </c>
    </row>
    <row r="34" spans="1:20">
      <c r="A34" s="8" t="s">
        <v>76</v>
      </c>
      <c r="B34" s="204">
        <v>0</v>
      </c>
      <c r="C34" s="204">
        <v>0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0</v>
      </c>
      <c r="J34" s="22">
        <f t="shared" si="6"/>
        <v>0</v>
      </c>
      <c r="K34" s="22">
        <f t="shared" si="7"/>
        <v>0</v>
      </c>
      <c r="L34" s="22">
        <f t="shared" si="8"/>
        <v>0</v>
      </c>
      <c r="M34" s="156">
        <f t="shared" si="9"/>
        <v>0</v>
      </c>
      <c r="N34" s="23"/>
      <c r="P34" s="38">
        <f t="shared" si="1"/>
        <v>0</v>
      </c>
      <c r="Q34" s="38">
        <f t="shared" si="2"/>
        <v>0</v>
      </c>
      <c r="R34" s="38">
        <f t="shared" si="3"/>
        <v>0</v>
      </c>
      <c r="S34" s="38">
        <f t="shared" si="4"/>
        <v>0</v>
      </c>
      <c r="T34" s="38">
        <f t="shared" si="10"/>
        <v>0</v>
      </c>
    </row>
    <row r="35" spans="1:20">
      <c r="A35" s="8" t="s">
        <v>77</v>
      </c>
      <c r="B35" s="204">
        <v>0</v>
      </c>
      <c r="C35" s="204">
        <v>0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0</v>
      </c>
      <c r="J35" s="22">
        <f t="shared" si="6"/>
        <v>0</v>
      </c>
      <c r="K35" s="22">
        <f t="shared" si="7"/>
        <v>0</v>
      </c>
      <c r="L35" s="22">
        <f t="shared" si="8"/>
        <v>0</v>
      </c>
      <c r="M35" s="156">
        <f t="shared" si="9"/>
        <v>0</v>
      </c>
      <c r="N35" s="23"/>
      <c r="P35" s="38">
        <f t="shared" ref="P35:P66" si="12">I35</f>
        <v>0</v>
      </c>
      <c r="Q35" s="38">
        <f t="shared" ref="Q35:Q66" si="13">J35</f>
        <v>0</v>
      </c>
      <c r="R35" s="38">
        <f t="shared" ref="R35:R66" si="14">K35</f>
        <v>0</v>
      </c>
      <c r="S35" s="38">
        <f t="shared" ref="S35:S66" si="15">L35</f>
        <v>0</v>
      </c>
      <c r="T35" s="38">
        <f t="shared" si="10"/>
        <v>0</v>
      </c>
    </row>
    <row r="36" spans="1:20">
      <c r="A36" s="8" t="s">
        <v>78</v>
      </c>
      <c r="B36" s="204">
        <v>0</v>
      </c>
      <c r="C36" s="204">
        <v>0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0</v>
      </c>
      <c r="J36" s="22">
        <f t="shared" si="6"/>
        <v>0</v>
      </c>
      <c r="K36" s="22">
        <f t="shared" si="7"/>
        <v>0</v>
      </c>
      <c r="L36" s="22">
        <f t="shared" si="8"/>
        <v>0</v>
      </c>
      <c r="M36" s="156">
        <f t="shared" si="9"/>
        <v>0</v>
      </c>
      <c r="N36" s="23"/>
      <c r="P36" s="38">
        <f t="shared" si="12"/>
        <v>0</v>
      </c>
      <c r="Q36" s="38">
        <f t="shared" si="13"/>
        <v>0</v>
      </c>
      <c r="R36" s="38">
        <f t="shared" si="14"/>
        <v>0</v>
      </c>
      <c r="S36" s="38">
        <f t="shared" si="15"/>
        <v>0</v>
      </c>
      <c r="T36" s="38">
        <f t="shared" si="10"/>
        <v>0</v>
      </c>
    </row>
    <row r="37" spans="1:20">
      <c r="A37" s="8" t="s">
        <v>79</v>
      </c>
      <c r="B37" s="204">
        <v>0</v>
      </c>
      <c r="C37" s="204">
        <v>0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0</v>
      </c>
      <c r="J37" s="22">
        <f t="shared" si="6"/>
        <v>0</v>
      </c>
      <c r="K37" s="22">
        <f t="shared" si="7"/>
        <v>0</v>
      </c>
      <c r="L37" s="22">
        <f t="shared" si="8"/>
        <v>0</v>
      </c>
      <c r="M37" s="156">
        <f t="shared" si="9"/>
        <v>0</v>
      </c>
      <c r="N37" s="23"/>
      <c r="P37" s="38">
        <f t="shared" si="12"/>
        <v>0</v>
      </c>
      <c r="Q37" s="38">
        <f t="shared" si="13"/>
        <v>0</v>
      </c>
      <c r="R37" s="38">
        <f t="shared" si="14"/>
        <v>0</v>
      </c>
      <c r="S37" s="38">
        <f t="shared" si="15"/>
        <v>0</v>
      </c>
      <c r="T37" s="38">
        <f t="shared" si="10"/>
        <v>0</v>
      </c>
    </row>
    <row r="38" spans="1:20">
      <c r="A38" s="8" t="s">
        <v>80</v>
      </c>
      <c r="B38" s="204">
        <v>0</v>
      </c>
      <c r="C38" s="204">
        <v>0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0</v>
      </c>
      <c r="J38" s="22">
        <f t="shared" si="6"/>
        <v>0</v>
      </c>
      <c r="K38" s="22">
        <f t="shared" si="7"/>
        <v>0</v>
      </c>
      <c r="L38" s="22">
        <f t="shared" si="8"/>
        <v>0</v>
      </c>
      <c r="M38" s="156">
        <f t="shared" si="9"/>
        <v>0</v>
      </c>
      <c r="N38" s="23"/>
      <c r="P38" s="38">
        <f t="shared" si="12"/>
        <v>0</v>
      </c>
      <c r="Q38" s="38">
        <f t="shared" si="13"/>
        <v>0</v>
      </c>
      <c r="R38" s="38">
        <f t="shared" si="14"/>
        <v>0</v>
      </c>
      <c r="S38" s="38">
        <f t="shared" si="15"/>
        <v>0</v>
      </c>
      <c r="T38" s="38">
        <f t="shared" si="10"/>
        <v>0</v>
      </c>
    </row>
    <row r="39" spans="1:20">
      <c r="A39" s="8" t="s">
        <v>81</v>
      </c>
      <c r="B39" s="204">
        <v>0</v>
      </c>
      <c r="C39" s="204">
        <v>0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0</v>
      </c>
      <c r="J39" s="22">
        <f t="shared" si="6"/>
        <v>0</v>
      </c>
      <c r="K39" s="22">
        <f t="shared" si="7"/>
        <v>0</v>
      </c>
      <c r="L39" s="22">
        <f t="shared" si="8"/>
        <v>0</v>
      </c>
      <c r="M39" s="156">
        <f t="shared" si="9"/>
        <v>0</v>
      </c>
      <c r="N39" s="23"/>
      <c r="P39" s="38">
        <f t="shared" si="12"/>
        <v>0</v>
      </c>
      <c r="Q39" s="38">
        <f t="shared" si="13"/>
        <v>0</v>
      </c>
      <c r="R39" s="38">
        <f t="shared" si="14"/>
        <v>0</v>
      </c>
      <c r="S39" s="38">
        <f t="shared" si="15"/>
        <v>0</v>
      </c>
      <c r="T39" s="38">
        <f t="shared" si="10"/>
        <v>0</v>
      </c>
    </row>
    <row r="40" spans="1:20">
      <c r="A40" s="8" t="s">
        <v>82</v>
      </c>
      <c r="B40" s="204">
        <v>0</v>
      </c>
      <c r="C40" s="204">
        <v>0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0</v>
      </c>
      <c r="J40" s="22">
        <f t="shared" si="6"/>
        <v>0</v>
      </c>
      <c r="K40" s="22">
        <f t="shared" si="7"/>
        <v>0</v>
      </c>
      <c r="L40" s="22">
        <f t="shared" si="8"/>
        <v>0</v>
      </c>
      <c r="M40" s="156">
        <f t="shared" si="9"/>
        <v>0</v>
      </c>
      <c r="N40" s="23"/>
      <c r="P40" s="38">
        <f t="shared" si="12"/>
        <v>0</v>
      </c>
      <c r="Q40" s="38">
        <f t="shared" si="13"/>
        <v>0</v>
      </c>
      <c r="R40" s="38">
        <f t="shared" si="14"/>
        <v>0</v>
      </c>
      <c r="S40" s="38">
        <f t="shared" si="15"/>
        <v>0</v>
      </c>
      <c r="T40" s="38">
        <f t="shared" si="10"/>
        <v>0</v>
      </c>
    </row>
    <row r="41" spans="1:20">
      <c r="A41" s="8" t="s">
        <v>83</v>
      </c>
      <c r="B41" s="204">
        <v>0</v>
      </c>
      <c r="C41" s="204">
        <v>0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0</v>
      </c>
      <c r="J41" s="22">
        <f t="shared" si="6"/>
        <v>0</v>
      </c>
      <c r="K41" s="22">
        <f t="shared" si="7"/>
        <v>0</v>
      </c>
      <c r="L41" s="22">
        <f t="shared" si="8"/>
        <v>0</v>
      </c>
      <c r="M41" s="156">
        <f t="shared" si="9"/>
        <v>0</v>
      </c>
      <c r="N41" s="23"/>
      <c r="P41" s="38">
        <f t="shared" si="12"/>
        <v>0</v>
      </c>
      <c r="Q41" s="38">
        <f t="shared" si="13"/>
        <v>0</v>
      </c>
      <c r="R41" s="38">
        <f t="shared" si="14"/>
        <v>0</v>
      </c>
      <c r="S41" s="38">
        <f t="shared" si="15"/>
        <v>0</v>
      </c>
      <c r="T41" s="38">
        <f t="shared" si="10"/>
        <v>0</v>
      </c>
    </row>
    <row r="42" spans="1:20">
      <c r="A42" s="8" t="s">
        <v>84</v>
      </c>
      <c r="B42" s="204">
        <v>0</v>
      </c>
      <c r="C42" s="204">
        <v>0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0</v>
      </c>
      <c r="J42" s="22">
        <f t="shared" si="6"/>
        <v>0</v>
      </c>
      <c r="K42" s="22">
        <f t="shared" si="7"/>
        <v>0</v>
      </c>
      <c r="L42" s="22">
        <f t="shared" si="8"/>
        <v>0</v>
      </c>
      <c r="M42" s="156">
        <f t="shared" si="9"/>
        <v>0</v>
      </c>
      <c r="N42" s="23"/>
      <c r="P42" s="38">
        <f t="shared" si="12"/>
        <v>0</v>
      </c>
      <c r="Q42" s="38">
        <f t="shared" si="13"/>
        <v>0</v>
      </c>
      <c r="R42" s="38">
        <f t="shared" si="14"/>
        <v>0</v>
      </c>
      <c r="S42" s="38">
        <f t="shared" si="15"/>
        <v>0</v>
      </c>
      <c r="T42" s="38">
        <f t="shared" si="10"/>
        <v>0</v>
      </c>
    </row>
    <row r="43" spans="1:20">
      <c r="A43" s="8" t="s">
        <v>85</v>
      </c>
      <c r="B43" s="204">
        <v>0</v>
      </c>
      <c r="C43" s="204">
        <v>0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0</v>
      </c>
      <c r="J43" s="22">
        <f t="shared" si="6"/>
        <v>0</v>
      </c>
      <c r="K43" s="22">
        <f t="shared" si="7"/>
        <v>0</v>
      </c>
      <c r="L43" s="22">
        <f t="shared" si="8"/>
        <v>0</v>
      </c>
      <c r="M43" s="156">
        <f t="shared" si="9"/>
        <v>0</v>
      </c>
      <c r="N43" s="23"/>
      <c r="P43" s="38">
        <f t="shared" si="12"/>
        <v>0</v>
      </c>
      <c r="Q43" s="38">
        <f t="shared" si="13"/>
        <v>0</v>
      </c>
      <c r="R43" s="38">
        <f t="shared" si="14"/>
        <v>0</v>
      </c>
      <c r="S43" s="38">
        <f t="shared" si="15"/>
        <v>0</v>
      </c>
      <c r="T43" s="38">
        <f t="shared" si="10"/>
        <v>0</v>
      </c>
    </row>
    <row r="44" spans="1:20">
      <c r="A44" s="8" t="s">
        <v>86</v>
      </c>
      <c r="B44" s="204">
        <v>0</v>
      </c>
      <c r="C44" s="204">
        <v>0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0</v>
      </c>
      <c r="J44" s="22">
        <f t="shared" si="6"/>
        <v>0</v>
      </c>
      <c r="K44" s="22">
        <f t="shared" si="7"/>
        <v>0</v>
      </c>
      <c r="L44" s="22">
        <f t="shared" si="8"/>
        <v>0</v>
      </c>
      <c r="M44" s="156">
        <f t="shared" si="9"/>
        <v>0</v>
      </c>
      <c r="N44" s="23"/>
      <c r="P44" s="38">
        <f t="shared" si="12"/>
        <v>0</v>
      </c>
      <c r="Q44" s="38">
        <f t="shared" si="13"/>
        <v>0</v>
      </c>
      <c r="R44" s="38">
        <f t="shared" si="14"/>
        <v>0</v>
      </c>
      <c r="S44" s="38">
        <f t="shared" si="15"/>
        <v>0</v>
      </c>
      <c r="T44" s="38">
        <f t="shared" si="10"/>
        <v>0</v>
      </c>
    </row>
    <row r="45" spans="1:20">
      <c r="A45" s="8" t="s">
        <v>87</v>
      </c>
      <c r="B45" s="204">
        <v>0</v>
      </c>
      <c r="C45" s="204">
        <v>0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0</v>
      </c>
      <c r="J45" s="22">
        <f t="shared" si="6"/>
        <v>0</v>
      </c>
      <c r="K45" s="22">
        <f t="shared" si="7"/>
        <v>0</v>
      </c>
      <c r="L45" s="22">
        <f t="shared" si="8"/>
        <v>0</v>
      </c>
      <c r="M45" s="156">
        <f t="shared" si="9"/>
        <v>0</v>
      </c>
      <c r="N45" s="23"/>
      <c r="P45" s="38">
        <f t="shared" si="12"/>
        <v>0</v>
      </c>
      <c r="Q45" s="38">
        <f t="shared" si="13"/>
        <v>0</v>
      </c>
      <c r="R45" s="38">
        <f t="shared" si="14"/>
        <v>0</v>
      </c>
      <c r="S45" s="38">
        <f t="shared" si="15"/>
        <v>0</v>
      </c>
      <c r="T45" s="38">
        <f t="shared" si="10"/>
        <v>0</v>
      </c>
    </row>
    <row r="46" spans="1:20">
      <c r="A46" s="8" t="s">
        <v>88</v>
      </c>
      <c r="B46" s="204">
        <v>0</v>
      </c>
      <c r="C46" s="204">
        <v>0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0</v>
      </c>
      <c r="J46" s="22">
        <f t="shared" si="6"/>
        <v>0</v>
      </c>
      <c r="K46" s="22">
        <f t="shared" si="7"/>
        <v>0</v>
      </c>
      <c r="L46" s="22">
        <f t="shared" si="8"/>
        <v>0</v>
      </c>
      <c r="M46" s="156">
        <f t="shared" si="9"/>
        <v>0</v>
      </c>
      <c r="N46" s="23"/>
      <c r="P46" s="38">
        <f t="shared" si="12"/>
        <v>0</v>
      </c>
      <c r="Q46" s="38">
        <f t="shared" si="13"/>
        <v>0</v>
      </c>
      <c r="R46" s="38">
        <f t="shared" si="14"/>
        <v>0</v>
      </c>
      <c r="S46" s="38">
        <f t="shared" si="15"/>
        <v>0</v>
      </c>
      <c r="T46" s="38">
        <f t="shared" si="10"/>
        <v>0</v>
      </c>
    </row>
    <row r="47" spans="1:20">
      <c r="A47" s="8" t="s">
        <v>89</v>
      </c>
      <c r="B47" s="204">
        <v>0</v>
      </c>
      <c r="C47" s="204">
        <v>0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0</v>
      </c>
      <c r="J47" s="22">
        <f t="shared" si="6"/>
        <v>0</v>
      </c>
      <c r="K47" s="22">
        <f t="shared" si="7"/>
        <v>0</v>
      </c>
      <c r="L47" s="22">
        <f t="shared" si="8"/>
        <v>0</v>
      </c>
      <c r="M47" s="156">
        <f t="shared" si="9"/>
        <v>0</v>
      </c>
      <c r="N47" s="23"/>
      <c r="P47" s="38">
        <f t="shared" si="12"/>
        <v>0</v>
      </c>
      <c r="Q47" s="38">
        <f t="shared" si="13"/>
        <v>0</v>
      </c>
      <c r="R47" s="38">
        <f t="shared" si="14"/>
        <v>0</v>
      </c>
      <c r="S47" s="38">
        <f t="shared" si="15"/>
        <v>0</v>
      </c>
      <c r="T47" s="38">
        <f t="shared" si="10"/>
        <v>0</v>
      </c>
    </row>
    <row r="48" spans="1:20">
      <c r="A48" s="8" t="s">
        <v>90</v>
      </c>
      <c r="B48" s="204">
        <v>0</v>
      </c>
      <c r="C48" s="204">
        <v>0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0</v>
      </c>
      <c r="J48" s="22">
        <f t="shared" si="6"/>
        <v>0</v>
      </c>
      <c r="K48" s="22">
        <f t="shared" si="7"/>
        <v>0</v>
      </c>
      <c r="L48" s="22">
        <f t="shared" si="8"/>
        <v>0</v>
      </c>
      <c r="M48" s="156">
        <f t="shared" si="9"/>
        <v>0</v>
      </c>
      <c r="N48" s="23"/>
      <c r="P48" s="38">
        <f t="shared" si="12"/>
        <v>0</v>
      </c>
      <c r="Q48" s="38">
        <f t="shared" si="13"/>
        <v>0</v>
      </c>
      <c r="R48" s="38">
        <f t="shared" si="14"/>
        <v>0</v>
      </c>
      <c r="S48" s="38">
        <f t="shared" si="15"/>
        <v>0</v>
      </c>
      <c r="T48" s="38">
        <f t="shared" si="10"/>
        <v>0</v>
      </c>
    </row>
    <row r="49" spans="1:20">
      <c r="A49" s="8" t="s">
        <v>91</v>
      </c>
      <c r="B49" s="204">
        <v>0</v>
      </c>
      <c r="C49" s="204">
        <v>0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0</v>
      </c>
      <c r="J49" s="22">
        <f t="shared" si="6"/>
        <v>0</v>
      </c>
      <c r="K49" s="22">
        <f t="shared" si="7"/>
        <v>0</v>
      </c>
      <c r="L49" s="22">
        <f t="shared" si="8"/>
        <v>0</v>
      </c>
      <c r="M49" s="156">
        <f t="shared" si="9"/>
        <v>0</v>
      </c>
      <c r="N49" s="23"/>
      <c r="P49" s="38">
        <f t="shared" si="12"/>
        <v>0</v>
      </c>
      <c r="Q49" s="38">
        <f t="shared" si="13"/>
        <v>0</v>
      </c>
      <c r="R49" s="38">
        <f t="shared" si="14"/>
        <v>0</v>
      </c>
      <c r="S49" s="38">
        <f t="shared" si="15"/>
        <v>0</v>
      </c>
      <c r="T49" s="38">
        <f t="shared" si="10"/>
        <v>0</v>
      </c>
    </row>
    <row r="50" spans="1:20">
      <c r="A50" s="8" t="s">
        <v>92</v>
      </c>
      <c r="B50" s="204">
        <v>0</v>
      </c>
      <c r="C50" s="204">
        <v>0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0</v>
      </c>
      <c r="J50" s="22">
        <f t="shared" si="6"/>
        <v>0</v>
      </c>
      <c r="K50" s="22">
        <f t="shared" si="7"/>
        <v>0</v>
      </c>
      <c r="L50" s="22">
        <f t="shared" si="8"/>
        <v>0</v>
      </c>
      <c r="M50" s="156">
        <f t="shared" si="9"/>
        <v>0</v>
      </c>
      <c r="N50" s="23"/>
      <c r="P50" s="38">
        <f t="shared" si="12"/>
        <v>0</v>
      </c>
      <c r="Q50" s="38">
        <f t="shared" si="13"/>
        <v>0</v>
      </c>
      <c r="R50" s="38">
        <f t="shared" si="14"/>
        <v>0</v>
      </c>
      <c r="S50" s="38">
        <f t="shared" si="15"/>
        <v>0</v>
      </c>
      <c r="T50" s="38">
        <f t="shared" si="10"/>
        <v>0</v>
      </c>
    </row>
    <row r="51" spans="1:20">
      <c r="A51" s="8" t="s">
        <v>93</v>
      </c>
      <c r="B51" s="204">
        <v>0</v>
      </c>
      <c r="C51" s="204">
        <v>0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0</v>
      </c>
      <c r="J51" s="22">
        <f t="shared" si="6"/>
        <v>0</v>
      </c>
      <c r="K51" s="22">
        <f t="shared" si="7"/>
        <v>0</v>
      </c>
      <c r="L51" s="22">
        <f t="shared" si="8"/>
        <v>0</v>
      </c>
      <c r="M51" s="156">
        <f t="shared" si="9"/>
        <v>0</v>
      </c>
      <c r="N51" s="23"/>
      <c r="P51" s="38">
        <f t="shared" si="12"/>
        <v>0</v>
      </c>
      <c r="Q51" s="38">
        <f t="shared" si="13"/>
        <v>0</v>
      </c>
      <c r="R51" s="38">
        <f t="shared" si="14"/>
        <v>0</v>
      </c>
      <c r="S51" s="38">
        <f t="shared" si="15"/>
        <v>0</v>
      </c>
      <c r="T51" s="38">
        <f t="shared" si="10"/>
        <v>0</v>
      </c>
    </row>
    <row r="52" spans="1:20">
      <c r="A52" s="8" t="s">
        <v>94</v>
      </c>
      <c r="B52" s="204">
        <v>0</v>
      </c>
      <c r="C52" s="204">
        <v>0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0</v>
      </c>
      <c r="J52" s="22">
        <f t="shared" si="6"/>
        <v>0</v>
      </c>
      <c r="K52" s="22">
        <f t="shared" si="7"/>
        <v>0</v>
      </c>
      <c r="L52" s="22">
        <f t="shared" si="8"/>
        <v>0</v>
      </c>
      <c r="M52" s="156">
        <f t="shared" si="9"/>
        <v>0</v>
      </c>
      <c r="N52" s="23"/>
      <c r="P52" s="38">
        <f t="shared" si="12"/>
        <v>0</v>
      </c>
      <c r="Q52" s="38">
        <f t="shared" si="13"/>
        <v>0</v>
      </c>
      <c r="R52" s="38">
        <f t="shared" si="14"/>
        <v>0</v>
      </c>
      <c r="S52" s="38">
        <f t="shared" si="15"/>
        <v>0</v>
      </c>
      <c r="T52" s="38">
        <f t="shared" si="10"/>
        <v>0</v>
      </c>
    </row>
    <row r="53" spans="1:20">
      <c r="A53" s="8" t="s">
        <v>95</v>
      </c>
      <c r="B53" s="204">
        <v>0</v>
      </c>
      <c r="C53" s="204">
        <v>0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0</v>
      </c>
      <c r="J53" s="22">
        <f t="shared" si="6"/>
        <v>0</v>
      </c>
      <c r="K53" s="22">
        <f t="shared" si="7"/>
        <v>0</v>
      </c>
      <c r="L53" s="22">
        <f t="shared" si="8"/>
        <v>0</v>
      </c>
      <c r="M53" s="156">
        <f t="shared" si="9"/>
        <v>0</v>
      </c>
      <c r="N53" s="23"/>
      <c r="P53" s="38">
        <f t="shared" si="12"/>
        <v>0</v>
      </c>
      <c r="Q53" s="38">
        <f t="shared" si="13"/>
        <v>0</v>
      </c>
      <c r="R53" s="38">
        <f t="shared" si="14"/>
        <v>0</v>
      </c>
      <c r="S53" s="38">
        <f t="shared" si="15"/>
        <v>0</v>
      </c>
      <c r="T53" s="38">
        <f t="shared" si="10"/>
        <v>0</v>
      </c>
    </row>
    <row r="54" spans="1:20">
      <c r="A54" s="8" t="s">
        <v>96</v>
      </c>
      <c r="B54" s="204">
        <v>0</v>
      </c>
      <c r="C54" s="204">
        <v>0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0</v>
      </c>
      <c r="J54" s="22">
        <f t="shared" si="6"/>
        <v>0</v>
      </c>
      <c r="K54" s="22">
        <f t="shared" si="7"/>
        <v>0</v>
      </c>
      <c r="L54" s="22">
        <f t="shared" si="8"/>
        <v>0</v>
      </c>
      <c r="M54" s="156">
        <f t="shared" si="9"/>
        <v>0</v>
      </c>
      <c r="N54" s="23"/>
      <c r="P54" s="38">
        <f t="shared" si="12"/>
        <v>0</v>
      </c>
      <c r="Q54" s="38">
        <f t="shared" si="13"/>
        <v>0</v>
      </c>
      <c r="R54" s="38">
        <f t="shared" si="14"/>
        <v>0</v>
      </c>
      <c r="S54" s="38">
        <f t="shared" si="15"/>
        <v>0</v>
      </c>
      <c r="T54" s="38">
        <f t="shared" si="10"/>
        <v>0</v>
      </c>
    </row>
    <row r="55" spans="1:20">
      <c r="A55" s="8" t="s">
        <v>97</v>
      </c>
      <c r="B55" s="204">
        <v>0</v>
      </c>
      <c r="C55" s="204">
        <v>0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0</v>
      </c>
      <c r="J55" s="22">
        <f t="shared" si="6"/>
        <v>0</v>
      </c>
      <c r="K55" s="22">
        <f t="shared" si="7"/>
        <v>0</v>
      </c>
      <c r="L55" s="22">
        <f t="shared" si="8"/>
        <v>0</v>
      </c>
      <c r="M55" s="156">
        <f t="shared" si="9"/>
        <v>0</v>
      </c>
      <c r="N55" s="23"/>
      <c r="P55" s="38">
        <f t="shared" si="12"/>
        <v>0</v>
      </c>
      <c r="Q55" s="38">
        <f t="shared" si="13"/>
        <v>0</v>
      </c>
      <c r="R55" s="38">
        <f t="shared" si="14"/>
        <v>0</v>
      </c>
      <c r="S55" s="38">
        <f t="shared" si="15"/>
        <v>0</v>
      </c>
      <c r="T55" s="38">
        <f t="shared" si="10"/>
        <v>0</v>
      </c>
    </row>
    <row r="56" spans="1:20">
      <c r="A56" s="8" t="s">
        <v>98</v>
      </c>
      <c r="B56" s="204">
        <v>0</v>
      </c>
      <c r="C56" s="204">
        <v>0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0</v>
      </c>
      <c r="J56" s="22">
        <f t="shared" si="6"/>
        <v>0</v>
      </c>
      <c r="K56" s="22">
        <f t="shared" si="7"/>
        <v>0</v>
      </c>
      <c r="L56" s="22">
        <f t="shared" si="8"/>
        <v>0</v>
      </c>
      <c r="M56" s="156">
        <f t="shared" si="9"/>
        <v>0</v>
      </c>
      <c r="N56" s="23"/>
      <c r="P56" s="38">
        <f t="shared" si="12"/>
        <v>0</v>
      </c>
      <c r="Q56" s="38">
        <f t="shared" si="13"/>
        <v>0</v>
      </c>
      <c r="R56" s="38">
        <f t="shared" si="14"/>
        <v>0</v>
      </c>
      <c r="S56" s="38">
        <f t="shared" si="15"/>
        <v>0</v>
      </c>
      <c r="T56" s="38">
        <f t="shared" si="10"/>
        <v>0</v>
      </c>
    </row>
    <row r="57" spans="1:20">
      <c r="A57" s="8" t="s">
        <v>99</v>
      </c>
      <c r="B57" s="204">
        <v>0</v>
      </c>
      <c r="C57" s="204">
        <v>0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0</v>
      </c>
      <c r="J57" s="22">
        <f t="shared" si="6"/>
        <v>0</v>
      </c>
      <c r="K57" s="22">
        <f t="shared" si="7"/>
        <v>0</v>
      </c>
      <c r="L57" s="22">
        <f t="shared" si="8"/>
        <v>0</v>
      </c>
      <c r="M57" s="156">
        <f t="shared" si="9"/>
        <v>0</v>
      </c>
      <c r="N57" s="23"/>
      <c r="P57" s="38">
        <f t="shared" si="12"/>
        <v>0</v>
      </c>
      <c r="Q57" s="38">
        <f t="shared" si="13"/>
        <v>0</v>
      </c>
      <c r="R57" s="38">
        <f t="shared" si="14"/>
        <v>0</v>
      </c>
      <c r="S57" s="38">
        <f t="shared" si="15"/>
        <v>0</v>
      </c>
      <c r="T57" s="38">
        <f t="shared" si="10"/>
        <v>0</v>
      </c>
    </row>
    <row r="58" spans="1:20">
      <c r="A58" s="8" t="s">
        <v>100</v>
      </c>
      <c r="B58" s="204">
        <v>0</v>
      </c>
      <c r="C58" s="204">
        <v>0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0</v>
      </c>
      <c r="J58" s="22">
        <f t="shared" si="6"/>
        <v>0</v>
      </c>
      <c r="K58" s="22">
        <f t="shared" si="7"/>
        <v>0</v>
      </c>
      <c r="L58" s="22">
        <f t="shared" si="8"/>
        <v>0</v>
      </c>
      <c r="M58" s="156">
        <f t="shared" si="9"/>
        <v>0</v>
      </c>
      <c r="N58" s="23"/>
      <c r="P58" s="38">
        <f t="shared" si="12"/>
        <v>0</v>
      </c>
      <c r="Q58" s="38">
        <f t="shared" si="13"/>
        <v>0</v>
      </c>
      <c r="R58" s="38">
        <f t="shared" si="14"/>
        <v>0</v>
      </c>
      <c r="S58" s="38">
        <f t="shared" si="15"/>
        <v>0</v>
      </c>
      <c r="T58" s="38">
        <f t="shared" si="10"/>
        <v>0</v>
      </c>
    </row>
    <row r="59" spans="1:20">
      <c r="A59" s="8" t="s">
        <v>101</v>
      </c>
      <c r="B59" s="204">
        <v>0</v>
      </c>
      <c r="C59" s="204">
        <v>0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0</v>
      </c>
      <c r="J59" s="22">
        <f t="shared" si="6"/>
        <v>0</v>
      </c>
      <c r="K59" s="22">
        <f t="shared" si="7"/>
        <v>0</v>
      </c>
      <c r="L59" s="22">
        <f t="shared" si="8"/>
        <v>0</v>
      </c>
      <c r="M59" s="156">
        <f t="shared" si="9"/>
        <v>0</v>
      </c>
      <c r="N59" s="23"/>
      <c r="P59" s="38">
        <f t="shared" si="12"/>
        <v>0</v>
      </c>
      <c r="Q59" s="38">
        <f t="shared" si="13"/>
        <v>0</v>
      </c>
      <c r="R59" s="38">
        <f t="shared" si="14"/>
        <v>0</v>
      </c>
      <c r="S59" s="38">
        <f t="shared" si="15"/>
        <v>0</v>
      </c>
      <c r="T59" s="38">
        <f t="shared" si="10"/>
        <v>0</v>
      </c>
    </row>
    <row r="60" spans="1:20">
      <c r="A60" s="8" t="s">
        <v>102</v>
      </c>
      <c r="B60" s="204">
        <v>0</v>
      </c>
      <c r="C60" s="204">
        <v>0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0</v>
      </c>
      <c r="J60" s="22">
        <f t="shared" si="6"/>
        <v>0</v>
      </c>
      <c r="K60" s="22">
        <f t="shared" si="7"/>
        <v>0</v>
      </c>
      <c r="L60" s="22">
        <f t="shared" si="8"/>
        <v>0</v>
      </c>
      <c r="M60" s="156">
        <f t="shared" si="9"/>
        <v>0</v>
      </c>
      <c r="N60" s="23"/>
      <c r="P60" s="38">
        <f t="shared" si="12"/>
        <v>0</v>
      </c>
      <c r="Q60" s="38">
        <f t="shared" si="13"/>
        <v>0</v>
      </c>
      <c r="R60" s="38">
        <f t="shared" si="14"/>
        <v>0</v>
      </c>
      <c r="S60" s="38">
        <f t="shared" si="15"/>
        <v>0</v>
      </c>
      <c r="T60" s="38">
        <f t="shared" si="10"/>
        <v>0</v>
      </c>
    </row>
    <row r="61" spans="1:20">
      <c r="A61" s="8" t="s">
        <v>103</v>
      </c>
      <c r="B61" s="204">
        <v>0</v>
      </c>
      <c r="C61" s="204">
        <v>0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0</v>
      </c>
      <c r="J61" s="22">
        <f t="shared" si="6"/>
        <v>0</v>
      </c>
      <c r="K61" s="22">
        <f t="shared" si="7"/>
        <v>0</v>
      </c>
      <c r="L61" s="22">
        <f t="shared" si="8"/>
        <v>0</v>
      </c>
      <c r="M61" s="156">
        <f t="shared" si="9"/>
        <v>0</v>
      </c>
      <c r="N61" s="23"/>
      <c r="P61" s="38">
        <f t="shared" si="12"/>
        <v>0</v>
      </c>
      <c r="Q61" s="38">
        <f t="shared" si="13"/>
        <v>0</v>
      </c>
      <c r="R61" s="38">
        <f t="shared" si="14"/>
        <v>0</v>
      </c>
      <c r="S61" s="38">
        <f t="shared" si="15"/>
        <v>0</v>
      </c>
      <c r="T61" s="38">
        <f t="shared" si="10"/>
        <v>0</v>
      </c>
    </row>
    <row r="62" spans="1:20">
      <c r="A62" s="8" t="s">
        <v>104</v>
      </c>
      <c r="B62" s="204">
        <v>0</v>
      </c>
      <c r="C62" s="204">
        <v>0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0</v>
      </c>
      <c r="J62" s="22">
        <f t="shared" si="6"/>
        <v>0</v>
      </c>
      <c r="K62" s="22">
        <f t="shared" si="7"/>
        <v>0</v>
      </c>
      <c r="L62" s="22">
        <f t="shared" si="8"/>
        <v>0</v>
      </c>
      <c r="M62" s="156">
        <f t="shared" si="9"/>
        <v>0</v>
      </c>
      <c r="N62" s="23"/>
      <c r="P62" s="38">
        <f t="shared" si="12"/>
        <v>0</v>
      </c>
      <c r="Q62" s="38">
        <f t="shared" si="13"/>
        <v>0</v>
      </c>
      <c r="R62" s="38">
        <f t="shared" si="14"/>
        <v>0</v>
      </c>
      <c r="S62" s="38">
        <f t="shared" si="15"/>
        <v>0</v>
      </c>
      <c r="T62" s="38">
        <f t="shared" si="10"/>
        <v>0</v>
      </c>
    </row>
    <row r="63" spans="1:20">
      <c r="A63" s="8" t="s">
        <v>105</v>
      </c>
      <c r="B63" s="204">
        <v>0</v>
      </c>
      <c r="C63" s="204">
        <v>0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0</v>
      </c>
      <c r="J63" s="22">
        <f t="shared" si="6"/>
        <v>0</v>
      </c>
      <c r="K63" s="22">
        <f t="shared" si="7"/>
        <v>0</v>
      </c>
      <c r="L63" s="22">
        <f t="shared" si="8"/>
        <v>0</v>
      </c>
      <c r="M63" s="156">
        <f t="shared" si="9"/>
        <v>0</v>
      </c>
      <c r="N63" s="23"/>
      <c r="P63" s="38">
        <f t="shared" si="12"/>
        <v>0</v>
      </c>
      <c r="Q63" s="38">
        <f t="shared" si="13"/>
        <v>0</v>
      </c>
      <c r="R63" s="38">
        <f t="shared" si="14"/>
        <v>0</v>
      </c>
      <c r="S63" s="38">
        <f t="shared" si="15"/>
        <v>0</v>
      </c>
      <c r="T63" s="38">
        <f t="shared" si="10"/>
        <v>0</v>
      </c>
    </row>
    <row r="64" spans="1:20">
      <c r="A64" s="8" t="s">
        <v>106</v>
      </c>
      <c r="B64" s="204">
        <v>0</v>
      </c>
      <c r="C64" s="204">
        <v>0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0</v>
      </c>
      <c r="J64" s="22">
        <f t="shared" si="6"/>
        <v>0</v>
      </c>
      <c r="K64" s="22">
        <f t="shared" si="7"/>
        <v>0</v>
      </c>
      <c r="L64" s="22">
        <f t="shared" si="8"/>
        <v>0</v>
      </c>
      <c r="M64" s="156">
        <f t="shared" si="9"/>
        <v>0</v>
      </c>
      <c r="N64" s="23"/>
      <c r="P64" s="38">
        <f t="shared" si="12"/>
        <v>0</v>
      </c>
      <c r="Q64" s="38">
        <f t="shared" si="13"/>
        <v>0</v>
      </c>
      <c r="R64" s="38">
        <f t="shared" si="14"/>
        <v>0</v>
      </c>
      <c r="S64" s="38">
        <f t="shared" si="15"/>
        <v>0</v>
      </c>
      <c r="T64" s="38">
        <f t="shared" si="10"/>
        <v>0</v>
      </c>
    </row>
    <row r="65" spans="1:20">
      <c r="A65" s="8" t="s">
        <v>107</v>
      </c>
      <c r="B65" s="204">
        <v>0</v>
      </c>
      <c r="C65" s="204">
        <v>0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0</v>
      </c>
      <c r="J65" s="22">
        <f t="shared" si="6"/>
        <v>0</v>
      </c>
      <c r="K65" s="22">
        <f t="shared" si="7"/>
        <v>0</v>
      </c>
      <c r="L65" s="22">
        <f t="shared" si="8"/>
        <v>0</v>
      </c>
      <c r="M65" s="156">
        <f t="shared" si="9"/>
        <v>0</v>
      </c>
      <c r="N65" s="23"/>
      <c r="P65" s="38">
        <f t="shared" si="12"/>
        <v>0</v>
      </c>
      <c r="Q65" s="38">
        <f t="shared" si="13"/>
        <v>0</v>
      </c>
      <c r="R65" s="38">
        <f t="shared" si="14"/>
        <v>0</v>
      </c>
      <c r="S65" s="38">
        <f t="shared" si="15"/>
        <v>0</v>
      </c>
      <c r="T65" s="38">
        <f t="shared" si="10"/>
        <v>0</v>
      </c>
    </row>
    <row r="66" spans="1:20">
      <c r="A66" s="8" t="s">
        <v>108</v>
      </c>
      <c r="B66" s="204">
        <v>0</v>
      </c>
      <c r="C66" s="204">
        <v>0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0</v>
      </c>
      <c r="J66" s="22">
        <f t="shared" si="6"/>
        <v>0</v>
      </c>
      <c r="K66" s="22">
        <f t="shared" si="7"/>
        <v>0</v>
      </c>
      <c r="L66" s="22">
        <f t="shared" si="8"/>
        <v>0</v>
      </c>
      <c r="M66" s="156">
        <f t="shared" si="9"/>
        <v>0</v>
      </c>
      <c r="N66" s="23"/>
      <c r="P66" s="38">
        <f t="shared" si="12"/>
        <v>0</v>
      </c>
      <c r="Q66" s="38">
        <f t="shared" si="13"/>
        <v>0</v>
      </c>
      <c r="R66" s="38">
        <f t="shared" si="14"/>
        <v>0</v>
      </c>
      <c r="S66" s="38">
        <f t="shared" si="15"/>
        <v>0</v>
      </c>
      <c r="T66" s="38">
        <f t="shared" si="10"/>
        <v>0</v>
      </c>
    </row>
    <row r="67" spans="1:20">
      <c r="A67" s="8" t="s">
        <v>109</v>
      </c>
      <c r="B67" s="204">
        <v>0</v>
      </c>
      <c r="C67" s="204">
        <v>0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0</v>
      </c>
      <c r="J67" s="22">
        <f t="shared" si="6"/>
        <v>0</v>
      </c>
      <c r="K67" s="22">
        <f t="shared" si="7"/>
        <v>0</v>
      </c>
      <c r="L67" s="22">
        <f t="shared" si="8"/>
        <v>0</v>
      </c>
      <c r="M67" s="156">
        <f t="shared" si="9"/>
        <v>0</v>
      </c>
      <c r="N67" s="23"/>
      <c r="P67" s="38">
        <f t="shared" ref="P67:P98" si="17">I67</f>
        <v>0</v>
      </c>
      <c r="Q67" s="38">
        <f t="shared" ref="Q67:Q98" si="18">J67</f>
        <v>0</v>
      </c>
      <c r="R67" s="38">
        <f t="shared" ref="R67:R98" si="19">K67</f>
        <v>0</v>
      </c>
      <c r="S67" s="38">
        <f t="shared" ref="S67:S98" si="20">L67</f>
        <v>0</v>
      </c>
      <c r="T67" s="38">
        <f t="shared" si="10"/>
        <v>0</v>
      </c>
    </row>
    <row r="68" spans="1:20">
      <c r="A68" s="8" t="s">
        <v>110</v>
      </c>
      <c r="B68" s="204">
        <v>0</v>
      </c>
      <c r="C68" s="204">
        <v>0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0</v>
      </c>
      <c r="J68" s="22">
        <f t="shared" ref="J68:J98" si="22">C68*E68/100</f>
        <v>0</v>
      </c>
      <c r="K68" s="22">
        <f t="shared" ref="K68:K98" si="23">C68*F68/100</f>
        <v>0</v>
      </c>
      <c r="L68" s="22">
        <f t="shared" ref="L68:L98" si="24">C68*G68/100</f>
        <v>0</v>
      </c>
      <c r="M68" s="156">
        <f t="shared" ref="M68:M98" si="25">SUM(I68:L68)</f>
        <v>0</v>
      </c>
      <c r="N68" s="23"/>
      <c r="P68" s="38">
        <f t="shared" si="17"/>
        <v>0</v>
      </c>
      <c r="Q68" s="38">
        <f t="shared" si="18"/>
        <v>0</v>
      </c>
      <c r="R68" s="38">
        <f t="shared" si="19"/>
        <v>0</v>
      </c>
      <c r="S68" s="38">
        <f t="shared" si="20"/>
        <v>0</v>
      </c>
      <c r="T68" s="38">
        <f t="shared" ref="T68:T99" si="26">SUM(P68:S68)</f>
        <v>0</v>
      </c>
    </row>
    <row r="69" spans="1:20">
      <c r="A69" s="8" t="s">
        <v>111</v>
      </c>
      <c r="B69" s="204">
        <v>0</v>
      </c>
      <c r="C69" s="204">
        <v>0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0</v>
      </c>
      <c r="J69" s="22">
        <f t="shared" si="22"/>
        <v>0</v>
      </c>
      <c r="K69" s="22">
        <f t="shared" si="23"/>
        <v>0</v>
      </c>
      <c r="L69" s="22">
        <f t="shared" si="24"/>
        <v>0</v>
      </c>
      <c r="M69" s="156">
        <f t="shared" si="25"/>
        <v>0</v>
      </c>
      <c r="N69" s="23"/>
      <c r="P69" s="38">
        <f t="shared" si="17"/>
        <v>0</v>
      </c>
      <c r="Q69" s="38">
        <f t="shared" si="18"/>
        <v>0</v>
      </c>
      <c r="R69" s="38">
        <f t="shared" si="19"/>
        <v>0</v>
      </c>
      <c r="S69" s="38">
        <f t="shared" si="20"/>
        <v>0</v>
      </c>
      <c r="T69" s="38">
        <f t="shared" si="26"/>
        <v>0</v>
      </c>
    </row>
    <row r="70" spans="1:20">
      <c r="A70" s="8" t="s">
        <v>112</v>
      </c>
      <c r="B70" s="204">
        <v>0</v>
      </c>
      <c r="C70" s="204">
        <v>0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0</v>
      </c>
      <c r="J70" s="22">
        <f t="shared" si="22"/>
        <v>0</v>
      </c>
      <c r="K70" s="22">
        <f t="shared" si="23"/>
        <v>0</v>
      </c>
      <c r="L70" s="22">
        <f t="shared" si="24"/>
        <v>0</v>
      </c>
      <c r="M70" s="156">
        <f t="shared" si="25"/>
        <v>0</v>
      </c>
      <c r="N70" s="23"/>
      <c r="P70" s="38">
        <f t="shared" si="17"/>
        <v>0</v>
      </c>
      <c r="Q70" s="38">
        <f t="shared" si="18"/>
        <v>0</v>
      </c>
      <c r="R70" s="38">
        <f t="shared" si="19"/>
        <v>0</v>
      </c>
      <c r="S70" s="38">
        <f t="shared" si="20"/>
        <v>0</v>
      </c>
      <c r="T70" s="38">
        <f t="shared" si="26"/>
        <v>0</v>
      </c>
    </row>
    <row r="71" spans="1:20">
      <c r="A71" s="8" t="s">
        <v>113</v>
      </c>
      <c r="B71" s="204">
        <v>0</v>
      </c>
      <c r="C71" s="204">
        <v>0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0</v>
      </c>
      <c r="J71" s="22">
        <f t="shared" si="22"/>
        <v>0</v>
      </c>
      <c r="K71" s="22">
        <f t="shared" si="23"/>
        <v>0</v>
      </c>
      <c r="L71" s="22">
        <f t="shared" si="24"/>
        <v>0</v>
      </c>
      <c r="M71" s="156">
        <f t="shared" si="25"/>
        <v>0</v>
      </c>
      <c r="N71" s="23"/>
      <c r="P71" s="38">
        <f t="shared" si="17"/>
        <v>0</v>
      </c>
      <c r="Q71" s="38">
        <f t="shared" si="18"/>
        <v>0</v>
      </c>
      <c r="R71" s="38">
        <f t="shared" si="19"/>
        <v>0</v>
      </c>
      <c r="S71" s="38">
        <f t="shared" si="20"/>
        <v>0</v>
      </c>
      <c r="T71" s="38">
        <f t="shared" si="26"/>
        <v>0</v>
      </c>
    </row>
    <row r="72" spans="1:20">
      <c r="A72" s="8" t="s">
        <v>114</v>
      </c>
      <c r="B72" s="204">
        <v>0</v>
      </c>
      <c r="C72" s="204">
        <v>0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0</v>
      </c>
      <c r="J72" s="22">
        <f t="shared" si="22"/>
        <v>0</v>
      </c>
      <c r="K72" s="22">
        <f t="shared" si="23"/>
        <v>0</v>
      </c>
      <c r="L72" s="22">
        <f t="shared" si="24"/>
        <v>0</v>
      </c>
      <c r="M72" s="156">
        <f t="shared" si="25"/>
        <v>0</v>
      </c>
      <c r="N72" s="23"/>
      <c r="P72" s="38">
        <f t="shared" si="17"/>
        <v>0</v>
      </c>
      <c r="Q72" s="38">
        <f t="shared" si="18"/>
        <v>0</v>
      </c>
      <c r="R72" s="38">
        <f t="shared" si="19"/>
        <v>0</v>
      </c>
      <c r="S72" s="38">
        <f t="shared" si="20"/>
        <v>0</v>
      </c>
      <c r="T72" s="38">
        <f t="shared" si="26"/>
        <v>0</v>
      </c>
    </row>
    <row r="73" spans="1:20">
      <c r="A73" s="8" t="s">
        <v>115</v>
      </c>
      <c r="B73" s="204">
        <v>0</v>
      </c>
      <c r="C73" s="204">
        <v>0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0</v>
      </c>
      <c r="J73" s="22">
        <f t="shared" si="22"/>
        <v>0</v>
      </c>
      <c r="K73" s="22">
        <f t="shared" si="23"/>
        <v>0</v>
      </c>
      <c r="L73" s="22">
        <f t="shared" si="24"/>
        <v>0</v>
      </c>
      <c r="M73" s="156">
        <f t="shared" si="25"/>
        <v>0</v>
      </c>
      <c r="N73" s="23"/>
      <c r="P73" s="38">
        <f t="shared" si="17"/>
        <v>0</v>
      </c>
      <c r="Q73" s="38">
        <f t="shared" si="18"/>
        <v>0</v>
      </c>
      <c r="R73" s="38">
        <f t="shared" si="19"/>
        <v>0</v>
      </c>
      <c r="S73" s="38">
        <f t="shared" si="20"/>
        <v>0</v>
      </c>
      <c r="T73" s="38">
        <f t="shared" si="26"/>
        <v>0</v>
      </c>
    </row>
    <row r="74" spans="1:20">
      <c r="A74" s="8" t="s">
        <v>116</v>
      </c>
      <c r="B74" s="204">
        <v>0</v>
      </c>
      <c r="C74" s="204">
        <v>0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0</v>
      </c>
      <c r="J74" s="22">
        <f t="shared" si="22"/>
        <v>0</v>
      </c>
      <c r="K74" s="22">
        <f t="shared" si="23"/>
        <v>0</v>
      </c>
      <c r="L74" s="22">
        <f t="shared" si="24"/>
        <v>0</v>
      </c>
      <c r="M74" s="156">
        <f t="shared" si="25"/>
        <v>0</v>
      </c>
      <c r="N74" s="23"/>
      <c r="P74" s="38">
        <f t="shared" si="17"/>
        <v>0</v>
      </c>
      <c r="Q74" s="38">
        <f t="shared" si="18"/>
        <v>0</v>
      </c>
      <c r="R74" s="38">
        <f t="shared" si="19"/>
        <v>0</v>
      </c>
      <c r="S74" s="38">
        <f t="shared" si="20"/>
        <v>0</v>
      </c>
      <c r="T74" s="38">
        <f t="shared" si="26"/>
        <v>0</v>
      </c>
    </row>
    <row r="75" spans="1:20">
      <c r="A75" s="8" t="s">
        <v>117</v>
      </c>
      <c r="B75" s="204">
        <v>0</v>
      </c>
      <c r="C75" s="204">
        <v>0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0</v>
      </c>
      <c r="J75" s="22">
        <f t="shared" si="22"/>
        <v>0</v>
      </c>
      <c r="K75" s="22">
        <f t="shared" si="23"/>
        <v>0</v>
      </c>
      <c r="L75" s="22">
        <f t="shared" si="24"/>
        <v>0</v>
      </c>
      <c r="M75" s="156">
        <f t="shared" si="25"/>
        <v>0</v>
      </c>
      <c r="N75" s="23"/>
      <c r="P75" s="38">
        <f t="shared" si="17"/>
        <v>0</v>
      </c>
      <c r="Q75" s="38">
        <f t="shared" si="18"/>
        <v>0</v>
      </c>
      <c r="R75" s="38">
        <f t="shared" si="19"/>
        <v>0</v>
      </c>
      <c r="S75" s="38">
        <f t="shared" si="20"/>
        <v>0</v>
      </c>
      <c r="T75" s="38">
        <f t="shared" si="26"/>
        <v>0</v>
      </c>
    </row>
    <row r="76" spans="1:20">
      <c r="A76" s="8" t="s">
        <v>118</v>
      </c>
      <c r="B76" s="204">
        <v>0</v>
      </c>
      <c r="C76" s="204">
        <v>0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0</v>
      </c>
      <c r="J76" s="22">
        <f t="shared" si="22"/>
        <v>0</v>
      </c>
      <c r="K76" s="22">
        <f t="shared" si="23"/>
        <v>0</v>
      </c>
      <c r="L76" s="22">
        <f t="shared" si="24"/>
        <v>0</v>
      </c>
      <c r="M76" s="156">
        <f t="shared" si="25"/>
        <v>0</v>
      </c>
      <c r="N76" s="23"/>
      <c r="P76" s="38">
        <f t="shared" si="17"/>
        <v>0</v>
      </c>
      <c r="Q76" s="38">
        <f t="shared" si="18"/>
        <v>0</v>
      </c>
      <c r="R76" s="38">
        <f t="shared" si="19"/>
        <v>0</v>
      </c>
      <c r="S76" s="38">
        <f t="shared" si="20"/>
        <v>0</v>
      </c>
      <c r="T76" s="38">
        <f t="shared" si="26"/>
        <v>0</v>
      </c>
    </row>
    <row r="77" spans="1:20">
      <c r="A77" s="8" t="s">
        <v>119</v>
      </c>
      <c r="B77" s="204">
        <v>0</v>
      </c>
      <c r="C77" s="204">
        <v>0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0</v>
      </c>
      <c r="J77" s="22">
        <f t="shared" si="22"/>
        <v>0</v>
      </c>
      <c r="K77" s="22">
        <f t="shared" si="23"/>
        <v>0</v>
      </c>
      <c r="L77" s="22">
        <f t="shared" si="24"/>
        <v>0</v>
      </c>
      <c r="M77" s="156">
        <f t="shared" si="25"/>
        <v>0</v>
      </c>
      <c r="N77" s="23"/>
      <c r="P77" s="38">
        <f t="shared" si="17"/>
        <v>0</v>
      </c>
      <c r="Q77" s="38">
        <f t="shared" si="18"/>
        <v>0</v>
      </c>
      <c r="R77" s="38">
        <f t="shared" si="19"/>
        <v>0</v>
      </c>
      <c r="S77" s="38">
        <f t="shared" si="20"/>
        <v>0</v>
      </c>
      <c r="T77" s="38">
        <f t="shared" si="26"/>
        <v>0</v>
      </c>
    </row>
    <row r="78" spans="1:20">
      <c r="A78" s="8" t="s">
        <v>120</v>
      </c>
      <c r="B78" s="204">
        <v>0</v>
      </c>
      <c r="C78" s="204">
        <v>0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0</v>
      </c>
      <c r="J78" s="22">
        <f t="shared" si="22"/>
        <v>0</v>
      </c>
      <c r="K78" s="22">
        <f t="shared" si="23"/>
        <v>0</v>
      </c>
      <c r="L78" s="22">
        <f t="shared" si="24"/>
        <v>0</v>
      </c>
      <c r="M78" s="156">
        <f t="shared" si="25"/>
        <v>0</v>
      </c>
      <c r="N78" s="23"/>
      <c r="P78" s="38">
        <f t="shared" si="17"/>
        <v>0</v>
      </c>
      <c r="Q78" s="38">
        <f t="shared" si="18"/>
        <v>0</v>
      </c>
      <c r="R78" s="38">
        <f t="shared" si="19"/>
        <v>0</v>
      </c>
      <c r="S78" s="38">
        <f t="shared" si="20"/>
        <v>0</v>
      </c>
      <c r="T78" s="38">
        <f t="shared" si="26"/>
        <v>0</v>
      </c>
    </row>
    <row r="79" spans="1:20">
      <c r="A79" s="8" t="s">
        <v>121</v>
      </c>
      <c r="B79" s="204">
        <v>0</v>
      </c>
      <c r="C79" s="204">
        <v>0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0</v>
      </c>
      <c r="J79" s="22">
        <f t="shared" si="22"/>
        <v>0</v>
      </c>
      <c r="K79" s="22">
        <f t="shared" si="23"/>
        <v>0</v>
      </c>
      <c r="L79" s="22">
        <f t="shared" si="24"/>
        <v>0</v>
      </c>
      <c r="M79" s="156">
        <f t="shared" si="25"/>
        <v>0</v>
      </c>
      <c r="N79" s="23"/>
      <c r="P79" s="38">
        <f t="shared" si="17"/>
        <v>0</v>
      </c>
      <c r="Q79" s="38">
        <f t="shared" si="18"/>
        <v>0</v>
      </c>
      <c r="R79" s="38">
        <f t="shared" si="19"/>
        <v>0</v>
      </c>
      <c r="S79" s="38">
        <f t="shared" si="20"/>
        <v>0</v>
      </c>
      <c r="T79" s="38">
        <f t="shared" si="26"/>
        <v>0</v>
      </c>
    </row>
    <row r="80" spans="1:20">
      <c r="A80" s="8" t="s">
        <v>122</v>
      </c>
      <c r="B80" s="204">
        <v>0</v>
      </c>
      <c r="C80" s="204">
        <v>0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0</v>
      </c>
      <c r="J80" s="22">
        <f t="shared" si="22"/>
        <v>0</v>
      </c>
      <c r="K80" s="22">
        <f t="shared" si="23"/>
        <v>0</v>
      </c>
      <c r="L80" s="22">
        <f t="shared" si="24"/>
        <v>0</v>
      </c>
      <c r="M80" s="156">
        <f t="shared" si="25"/>
        <v>0</v>
      </c>
      <c r="N80" s="23"/>
      <c r="P80" s="38">
        <f t="shared" si="17"/>
        <v>0</v>
      </c>
      <c r="Q80" s="38">
        <f t="shared" si="18"/>
        <v>0</v>
      </c>
      <c r="R80" s="38">
        <f t="shared" si="19"/>
        <v>0</v>
      </c>
      <c r="S80" s="38">
        <f t="shared" si="20"/>
        <v>0</v>
      </c>
      <c r="T80" s="38">
        <f t="shared" si="26"/>
        <v>0</v>
      </c>
    </row>
    <row r="81" spans="1:20">
      <c r="A81" s="8" t="s">
        <v>123</v>
      </c>
      <c r="B81" s="204">
        <v>0</v>
      </c>
      <c r="C81" s="204">
        <v>0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0</v>
      </c>
      <c r="J81" s="22">
        <f t="shared" si="22"/>
        <v>0</v>
      </c>
      <c r="K81" s="22">
        <f t="shared" si="23"/>
        <v>0</v>
      </c>
      <c r="L81" s="22">
        <f t="shared" si="24"/>
        <v>0</v>
      </c>
      <c r="M81" s="156">
        <f t="shared" si="25"/>
        <v>0</v>
      </c>
      <c r="N81" s="23"/>
      <c r="P81" s="38">
        <f t="shared" si="17"/>
        <v>0</v>
      </c>
      <c r="Q81" s="38">
        <f t="shared" si="18"/>
        <v>0</v>
      </c>
      <c r="R81" s="38">
        <f t="shared" si="19"/>
        <v>0</v>
      </c>
      <c r="S81" s="38">
        <f t="shared" si="20"/>
        <v>0</v>
      </c>
      <c r="T81" s="38">
        <f t="shared" si="26"/>
        <v>0</v>
      </c>
    </row>
    <row r="82" spans="1:20">
      <c r="A82" s="8" t="s">
        <v>124</v>
      </c>
      <c r="B82" s="204">
        <v>0</v>
      </c>
      <c r="C82" s="204">
        <v>0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0</v>
      </c>
      <c r="J82" s="22">
        <f t="shared" si="22"/>
        <v>0</v>
      </c>
      <c r="K82" s="22">
        <f t="shared" si="23"/>
        <v>0</v>
      </c>
      <c r="L82" s="22">
        <f t="shared" si="24"/>
        <v>0</v>
      </c>
      <c r="M82" s="156">
        <f t="shared" si="25"/>
        <v>0</v>
      </c>
      <c r="N82" s="23"/>
      <c r="P82" s="38">
        <f t="shared" si="17"/>
        <v>0</v>
      </c>
      <c r="Q82" s="38">
        <f t="shared" si="18"/>
        <v>0</v>
      </c>
      <c r="R82" s="38">
        <f t="shared" si="19"/>
        <v>0</v>
      </c>
      <c r="S82" s="38">
        <f t="shared" si="20"/>
        <v>0</v>
      </c>
      <c r="T82" s="38">
        <f t="shared" si="26"/>
        <v>0</v>
      </c>
    </row>
    <row r="83" spans="1:20">
      <c r="A83" s="8" t="s">
        <v>125</v>
      </c>
      <c r="B83" s="204">
        <v>0</v>
      </c>
      <c r="C83" s="204">
        <v>0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0</v>
      </c>
      <c r="J83" s="22">
        <f t="shared" si="22"/>
        <v>0</v>
      </c>
      <c r="K83" s="22">
        <f t="shared" si="23"/>
        <v>0</v>
      </c>
      <c r="L83" s="22">
        <f t="shared" si="24"/>
        <v>0</v>
      </c>
      <c r="M83" s="156">
        <f t="shared" si="25"/>
        <v>0</v>
      </c>
      <c r="N83" s="23"/>
      <c r="P83" s="38">
        <f t="shared" si="17"/>
        <v>0</v>
      </c>
      <c r="Q83" s="38">
        <f t="shared" si="18"/>
        <v>0</v>
      </c>
      <c r="R83" s="38">
        <f t="shared" si="19"/>
        <v>0</v>
      </c>
      <c r="S83" s="38">
        <f t="shared" si="20"/>
        <v>0</v>
      </c>
      <c r="T83" s="38">
        <f t="shared" si="26"/>
        <v>0</v>
      </c>
    </row>
    <row r="84" spans="1:20">
      <c r="A84" s="8" t="s">
        <v>126</v>
      </c>
      <c r="B84" s="204">
        <v>0</v>
      </c>
      <c r="C84" s="204">
        <v>0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0</v>
      </c>
      <c r="J84" s="22">
        <f t="shared" si="22"/>
        <v>0</v>
      </c>
      <c r="K84" s="22">
        <f t="shared" si="23"/>
        <v>0</v>
      </c>
      <c r="L84" s="22">
        <f t="shared" si="24"/>
        <v>0</v>
      </c>
      <c r="M84" s="156">
        <f t="shared" si="25"/>
        <v>0</v>
      </c>
      <c r="N84" s="23"/>
      <c r="P84" s="38">
        <f t="shared" si="17"/>
        <v>0</v>
      </c>
      <c r="Q84" s="38">
        <f t="shared" si="18"/>
        <v>0</v>
      </c>
      <c r="R84" s="38">
        <f t="shared" si="19"/>
        <v>0</v>
      </c>
      <c r="S84" s="38">
        <f t="shared" si="20"/>
        <v>0</v>
      </c>
      <c r="T84" s="38">
        <f t="shared" si="26"/>
        <v>0</v>
      </c>
    </row>
    <row r="85" spans="1:20">
      <c r="A85" s="8" t="s">
        <v>127</v>
      </c>
      <c r="B85" s="204">
        <v>0</v>
      </c>
      <c r="C85" s="204">
        <v>0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0</v>
      </c>
      <c r="J85" s="22">
        <f t="shared" si="22"/>
        <v>0</v>
      </c>
      <c r="K85" s="22">
        <f t="shared" si="23"/>
        <v>0</v>
      </c>
      <c r="L85" s="22">
        <f t="shared" si="24"/>
        <v>0</v>
      </c>
      <c r="M85" s="156">
        <f t="shared" si="25"/>
        <v>0</v>
      </c>
      <c r="N85" s="23"/>
      <c r="P85" s="38">
        <f t="shared" si="17"/>
        <v>0</v>
      </c>
      <c r="Q85" s="38">
        <f t="shared" si="18"/>
        <v>0</v>
      </c>
      <c r="R85" s="38">
        <f t="shared" si="19"/>
        <v>0</v>
      </c>
      <c r="S85" s="38">
        <f t="shared" si="20"/>
        <v>0</v>
      </c>
      <c r="T85" s="38">
        <f t="shared" si="26"/>
        <v>0</v>
      </c>
    </row>
    <row r="86" spans="1:20">
      <c r="A86" s="8" t="s">
        <v>128</v>
      </c>
      <c r="B86" s="204">
        <v>0</v>
      </c>
      <c r="C86" s="204">
        <v>0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0</v>
      </c>
      <c r="J86" s="22">
        <f t="shared" si="22"/>
        <v>0</v>
      </c>
      <c r="K86" s="22">
        <f t="shared" si="23"/>
        <v>0</v>
      </c>
      <c r="L86" s="22">
        <f t="shared" si="24"/>
        <v>0</v>
      </c>
      <c r="M86" s="156">
        <f t="shared" si="25"/>
        <v>0</v>
      </c>
      <c r="N86" s="23"/>
      <c r="P86" s="38">
        <f t="shared" si="17"/>
        <v>0</v>
      </c>
      <c r="Q86" s="38">
        <f t="shared" si="18"/>
        <v>0</v>
      </c>
      <c r="R86" s="38">
        <f t="shared" si="19"/>
        <v>0</v>
      </c>
      <c r="S86" s="38">
        <f t="shared" si="20"/>
        <v>0</v>
      </c>
      <c r="T86" s="38">
        <f t="shared" si="26"/>
        <v>0</v>
      </c>
    </row>
    <row r="87" spans="1:20">
      <c r="A87" s="8" t="s">
        <v>129</v>
      </c>
      <c r="B87" s="204">
        <v>0</v>
      </c>
      <c r="C87" s="204">
        <v>0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0</v>
      </c>
      <c r="J87" s="22">
        <f t="shared" si="22"/>
        <v>0</v>
      </c>
      <c r="K87" s="22">
        <f t="shared" si="23"/>
        <v>0</v>
      </c>
      <c r="L87" s="22">
        <f t="shared" si="24"/>
        <v>0</v>
      </c>
      <c r="M87" s="156">
        <f t="shared" si="25"/>
        <v>0</v>
      </c>
      <c r="N87" s="23"/>
      <c r="P87" s="38">
        <f t="shared" si="17"/>
        <v>0</v>
      </c>
      <c r="Q87" s="38">
        <f t="shared" si="18"/>
        <v>0</v>
      </c>
      <c r="R87" s="38">
        <f t="shared" si="19"/>
        <v>0</v>
      </c>
      <c r="S87" s="38">
        <f t="shared" si="20"/>
        <v>0</v>
      </c>
      <c r="T87" s="38">
        <f t="shared" si="26"/>
        <v>0</v>
      </c>
    </row>
    <row r="88" spans="1:20">
      <c r="A88" s="8" t="s">
        <v>130</v>
      </c>
      <c r="B88" s="204">
        <v>0</v>
      </c>
      <c r="C88" s="204">
        <v>0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0</v>
      </c>
      <c r="J88" s="22">
        <f t="shared" si="22"/>
        <v>0</v>
      </c>
      <c r="K88" s="22">
        <f t="shared" si="23"/>
        <v>0</v>
      </c>
      <c r="L88" s="22">
        <f t="shared" si="24"/>
        <v>0</v>
      </c>
      <c r="M88" s="156">
        <f t="shared" si="25"/>
        <v>0</v>
      </c>
      <c r="N88" s="23"/>
      <c r="P88" s="38">
        <f t="shared" si="17"/>
        <v>0</v>
      </c>
      <c r="Q88" s="38">
        <f t="shared" si="18"/>
        <v>0</v>
      </c>
      <c r="R88" s="38">
        <f t="shared" si="19"/>
        <v>0</v>
      </c>
      <c r="S88" s="38">
        <f t="shared" si="20"/>
        <v>0</v>
      </c>
      <c r="T88" s="38">
        <f t="shared" si="26"/>
        <v>0</v>
      </c>
    </row>
    <row r="89" spans="1:20">
      <c r="A89" s="8" t="s">
        <v>131</v>
      </c>
      <c r="B89" s="204">
        <v>0</v>
      </c>
      <c r="C89" s="204">
        <v>0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0</v>
      </c>
      <c r="J89" s="22">
        <f t="shared" si="22"/>
        <v>0</v>
      </c>
      <c r="K89" s="22">
        <f t="shared" si="23"/>
        <v>0</v>
      </c>
      <c r="L89" s="22">
        <f t="shared" si="24"/>
        <v>0</v>
      </c>
      <c r="M89" s="156">
        <f t="shared" si="25"/>
        <v>0</v>
      </c>
      <c r="N89" s="23"/>
      <c r="P89" s="38">
        <f t="shared" si="17"/>
        <v>0</v>
      </c>
      <c r="Q89" s="38">
        <f t="shared" si="18"/>
        <v>0</v>
      </c>
      <c r="R89" s="38">
        <f t="shared" si="19"/>
        <v>0</v>
      </c>
      <c r="S89" s="38">
        <f t="shared" si="20"/>
        <v>0</v>
      </c>
      <c r="T89" s="38">
        <f t="shared" si="26"/>
        <v>0</v>
      </c>
    </row>
    <row r="90" spans="1:20">
      <c r="A90" s="8" t="s">
        <v>132</v>
      </c>
      <c r="B90" s="204">
        <v>0</v>
      </c>
      <c r="C90" s="204">
        <v>0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0</v>
      </c>
      <c r="J90" s="22">
        <f t="shared" si="22"/>
        <v>0</v>
      </c>
      <c r="K90" s="22">
        <f t="shared" si="23"/>
        <v>0</v>
      </c>
      <c r="L90" s="22">
        <f t="shared" si="24"/>
        <v>0</v>
      </c>
      <c r="M90" s="156">
        <f t="shared" si="25"/>
        <v>0</v>
      </c>
      <c r="N90" s="23"/>
      <c r="P90" s="38">
        <f t="shared" si="17"/>
        <v>0</v>
      </c>
      <c r="Q90" s="38">
        <f t="shared" si="18"/>
        <v>0</v>
      </c>
      <c r="R90" s="38">
        <f t="shared" si="19"/>
        <v>0</v>
      </c>
      <c r="S90" s="38">
        <f t="shared" si="20"/>
        <v>0</v>
      </c>
      <c r="T90" s="38">
        <f t="shared" si="26"/>
        <v>0</v>
      </c>
    </row>
    <row r="91" spans="1:20">
      <c r="A91" s="8" t="s">
        <v>133</v>
      </c>
      <c r="B91" s="204">
        <v>0</v>
      </c>
      <c r="C91" s="204">
        <v>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0</v>
      </c>
      <c r="J91" s="22">
        <f t="shared" si="22"/>
        <v>0</v>
      </c>
      <c r="K91" s="22">
        <f t="shared" si="23"/>
        <v>0</v>
      </c>
      <c r="L91" s="22">
        <f t="shared" si="24"/>
        <v>0</v>
      </c>
      <c r="M91" s="156">
        <f t="shared" si="25"/>
        <v>0</v>
      </c>
      <c r="N91" s="23"/>
      <c r="P91" s="38">
        <f t="shared" si="17"/>
        <v>0</v>
      </c>
      <c r="Q91" s="38">
        <f t="shared" si="18"/>
        <v>0</v>
      </c>
      <c r="R91" s="38">
        <f t="shared" si="19"/>
        <v>0</v>
      </c>
      <c r="S91" s="38">
        <f t="shared" si="20"/>
        <v>0</v>
      </c>
      <c r="T91" s="38">
        <f t="shared" si="26"/>
        <v>0</v>
      </c>
    </row>
    <row r="92" spans="1:20">
      <c r="A92" s="8" t="s">
        <v>134</v>
      </c>
      <c r="B92" s="204">
        <v>0</v>
      </c>
      <c r="C92" s="204">
        <v>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0</v>
      </c>
      <c r="J92" s="22">
        <f t="shared" si="22"/>
        <v>0</v>
      </c>
      <c r="K92" s="22">
        <f t="shared" si="23"/>
        <v>0</v>
      </c>
      <c r="L92" s="22">
        <f t="shared" si="24"/>
        <v>0</v>
      </c>
      <c r="M92" s="156">
        <f t="shared" si="25"/>
        <v>0</v>
      </c>
      <c r="N92" s="23"/>
      <c r="P92" s="38">
        <f t="shared" si="17"/>
        <v>0</v>
      </c>
      <c r="Q92" s="38">
        <f t="shared" si="18"/>
        <v>0</v>
      </c>
      <c r="R92" s="38">
        <f t="shared" si="19"/>
        <v>0</v>
      </c>
      <c r="S92" s="38">
        <f t="shared" si="20"/>
        <v>0</v>
      </c>
      <c r="T92" s="38">
        <f t="shared" si="26"/>
        <v>0</v>
      </c>
    </row>
    <row r="93" spans="1:20">
      <c r="A93" s="8" t="s">
        <v>135</v>
      </c>
      <c r="B93" s="204">
        <v>0</v>
      </c>
      <c r="C93" s="204">
        <v>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0</v>
      </c>
      <c r="J93" s="22">
        <f t="shared" si="22"/>
        <v>0</v>
      </c>
      <c r="K93" s="22">
        <f t="shared" si="23"/>
        <v>0</v>
      </c>
      <c r="L93" s="22">
        <f t="shared" si="24"/>
        <v>0</v>
      </c>
      <c r="M93" s="156">
        <f t="shared" si="25"/>
        <v>0</v>
      </c>
      <c r="N93" s="23"/>
      <c r="P93" s="38">
        <f t="shared" si="17"/>
        <v>0</v>
      </c>
      <c r="Q93" s="38">
        <f t="shared" si="18"/>
        <v>0</v>
      </c>
      <c r="R93" s="38">
        <f t="shared" si="19"/>
        <v>0</v>
      </c>
      <c r="S93" s="38">
        <f t="shared" si="20"/>
        <v>0</v>
      </c>
      <c r="T93" s="38">
        <f t="shared" si="26"/>
        <v>0</v>
      </c>
    </row>
    <row r="94" spans="1:20">
      <c r="A94" s="8" t="s">
        <v>136</v>
      </c>
      <c r="B94" s="204">
        <v>0</v>
      </c>
      <c r="C94" s="204">
        <v>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0</v>
      </c>
      <c r="J94" s="22">
        <f t="shared" si="22"/>
        <v>0</v>
      </c>
      <c r="K94" s="22">
        <f t="shared" si="23"/>
        <v>0</v>
      </c>
      <c r="L94" s="22">
        <f t="shared" si="24"/>
        <v>0</v>
      </c>
      <c r="M94" s="156">
        <f t="shared" si="25"/>
        <v>0</v>
      </c>
      <c r="N94" s="23"/>
      <c r="P94" s="38">
        <f t="shared" si="17"/>
        <v>0</v>
      </c>
      <c r="Q94" s="38">
        <f t="shared" si="18"/>
        <v>0</v>
      </c>
      <c r="R94" s="38">
        <f t="shared" si="19"/>
        <v>0</v>
      </c>
      <c r="S94" s="38">
        <f t="shared" si="20"/>
        <v>0</v>
      </c>
      <c r="T94" s="38">
        <f t="shared" si="26"/>
        <v>0</v>
      </c>
    </row>
    <row r="95" spans="1:20">
      <c r="A95" s="8" t="s">
        <v>137</v>
      </c>
      <c r="B95" s="204">
        <v>0</v>
      </c>
      <c r="C95" s="204">
        <v>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0</v>
      </c>
      <c r="J95" s="22">
        <f t="shared" si="22"/>
        <v>0</v>
      </c>
      <c r="K95" s="22">
        <f t="shared" si="23"/>
        <v>0</v>
      </c>
      <c r="L95" s="22">
        <f t="shared" si="24"/>
        <v>0</v>
      </c>
      <c r="M95" s="156">
        <f t="shared" si="25"/>
        <v>0</v>
      </c>
      <c r="N95" s="23"/>
      <c r="P95" s="38">
        <f t="shared" si="17"/>
        <v>0</v>
      </c>
      <c r="Q95" s="38">
        <f t="shared" si="18"/>
        <v>0</v>
      </c>
      <c r="R95" s="38">
        <f t="shared" si="19"/>
        <v>0</v>
      </c>
      <c r="S95" s="38">
        <f t="shared" si="20"/>
        <v>0</v>
      </c>
      <c r="T95" s="38">
        <f t="shared" si="26"/>
        <v>0</v>
      </c>
    </row>
    <row r="96" spans="1:20">
      <c r="A96" s="8" t="s">
        <v>138</v>
      </c>
      <c r="B96" s="204">
        <v>0</v>
      </c>
      <c r="C96" s="204">
        <v>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0</v>
      </c>
      <c r="J96" s="22">
        <f t="shared" si="22"/>
        <v>0</v>
      </c>
      <c r="K96" s="22">
        <f t="shared" si="23"/>
        <v>0</v>
      </c>
      <c r="L96" s="22">
        <f t="shared" si="24"/>
        <v>0</v>
      </c>
      <c r="M96" s="156">
        <f t="shared" si="25"/>
        <v>0</v>
      </c>
      <c r="N96" s="23"/>
      <c r="P96" s="38">
        <f t="shared" si="17"/>
        <v>0</v>
      </c>
      <c r="Q96" s="38">
        <f t="shared" si="18"/>
        <v>0</v>
      </c>
      <c r="R96" s="38">
        <f t="shared" si="19"/>
        <v>0</v>
      </c>
      <c r="S96" s="38">
        <f t="shared" si="20"/>
        <v>0</v>
      </c>
      <c r="T96" s="38">
        <f t="shared" si="26"/>
        <v>0</v>
      </c>
    </row>
    <row r="97" spans="1:23">
      <c r="A97" s="8" t="s">
        <v>139</v>
      </c>
      <c r="B97" s="204">
        <v>0</v>
      </c>
      <c r="C97" s="204">
        <v>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0</v>
      </c>
      <c r="J97" s="22">
        <f t="shared" si="22"/>
        <v>0</v>
      </c>
      <c r="K97" s="22">
        <f t="shared" si="23"/>
        <v>0</v>
      </c>
      <c r="L97" s="22">
        <f t="shared" si="24"/>
        <v>0</v>
      </c>
      <c r="M97" s="156">
        <f t="shared" si="25"/>
        <v>0</v>
      </c>
      <c r="N97" s="23"/>
      <c r="P97" s="38">
        <f t="shared" si="17"/>
        <v>0</v>
      </c>
      <c r="Q97" s="38">
        <f t="shared" si="18"/>
        <v>0</v>
      </c>
      <c r="R97" s="38">
        <f t="shared" si="19"/>
        <v>0</v>
      </c>
      <c r="S97" s="38">
        <f t="shared" si="20"/>
        <v>0</v>
      </c>
      <c r="T97" s="38">
        <f t="shared" si="26"/>
        <v>0</v>
      </c>
    </row>
    <row r="98" spans="1:23" ht="15.75" thickBot="1">
      <c r="A98" s="8" t="s">
        <v>140</v>
      </c>
      <c r="B98" s="204">
        <v>0</v>
      </c>
      <c r="C98" s="204">
        <v>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0</v>
      </c>
      <c r="J98" s="22">
        <f t="shared" si="22"/>
        <v>0</v>
      </c>
      <c r="K98" s="22">
        <f t="shared" si="23"/>
        <v>0</v>
      </c>
      <c r="L98" s="22">
        <f t="shared" si="24"/>
        <v>0</v>
      </c>
      <c r="M98" s="156">
        <f t="shared" si="25"/>
        <v>0</v>
      </c>
      <c r="N98" s="23"/>
      <c r="P98" s="38">
        <f t="shared" si="17"/>
        <v>0</v>
      </c>
      <c r="Q98" s="38">
        <f t="shared" si="18"/>
        <v>0</v>
      </c>
      <c r="R98" s="38">
        <f t="shared" si="19"/>
        <v>0</v>
      </c>
      <c r="S98" s="38">
        <f t="shared" si="20"/>
        <v>0</v>
      </c>
      <c r="T98" s="38">
        <f t="shared" si="26"/>
        <v>0</v>
      </c>
    </row>
    <row r="99" spans="1:23" ht="15.75" thickBot="1">
      <c r="A99" s="8" t="s">
        <v>171</v>
      </c>
      <c r="B99" s="21">
        <f t="shared" ref="B99:H99" si="27">SUM(B3:B98)/4000</f>
        <v>0</v>
      </c>
      <c r="C99" s="21">
        <f t="shared" si="27"/>
        <v>0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</v>
      </c>
      <c r="J99" s="157">
        <f t="shared" ref="J99:L99" si="28">SUM(J3:J98)/4000</f>
        <v>0</v>
      </c>
      <c r="K99" s="157">
        <f t="shared" si="28"/>
        <v>0</v>
      </c>
      <c r="L99" s="157">
        <f t="shared" si="28"/>
        <v>0</v>
      </c>
      <c r="M99" s="158">
        <f>SUM(M3:M98)/4000</f>
        <v>0</v>
      </c>
      <c r="N99" s="24"/>
      <c r="P99" s="38">
        <f>SUM(P3:P98)/4000</f>
        <v>0</v>
      </c>
      <c r="Q99" s="38">
        <f t="shared" ref="Q99:S99" si="29">SUM(Q3:Q98)/4000</f>
        <v>0</v>
      </c>
      <c r="R99" s="38">
        <f t="shared" si="29"/>
        <v>0</v>
      </c>
      <c r="S99" s="38">
        <f t="shared" si="29"/>
        <v>0</v>
      </c>
      <c r="T99" s="38">
        <f t="shared" si="26"/>
        <v>0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45752</v>
      </c>
      <c r="U2" s="74" t="s">
        <v>225</v>
      </c>
      <c r="V2" s="74" t="s">
        <v>224</v>
      </c>
      <c r="W2" s="29" t="s">
        <v>257</v>
      </c>
      <c r="X2" t="s">
        <v>395</v>
      </c>
      <c r="Y2" t="s">
        <v>334</v>
      </c>
      <c r="Z2" t="s">
        <v>560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0.1</v>
      </c>
      <c r="N3" s="72">
        <v>0</v>
      </c>
      <c r="O3" s="54">
        <v>0</v>
      </c>
      <c r="P3" s="54">
        <v>-526</v>
      </c>
      <c r="Q3" s="54">
        <v>-39</v>
      </c>
      <c r="R3" s="54">
        <v>0</v>
      </c>
      <c r="S3" s="73">
        <v>0</v>
      </c>
      <c r="T3" t="s">
        <v>560</v>
      </c>
      <c r="U3" s="74">
        <v>-565</v>
      </c>
      <c r="V3" s="75">
        <v>0.1</v>
      </c>
      <c r="W3">
        <v>0</v>
      </c>
      <c r="X3">
        <v>-39</v>
      </c>
      <c r="Y3">
        <v>0.1</v>
      </c>
      <c r="Z3">
        <v>0</v>
      </c>
      <c r="AA3">
        <v>-526</v>
      </c>
    </row>
    <row r="4" spans="1:27">
      <c r="A4" s="113" t="s">
        <v>491</v>
      </c>
      <c r="D4" t="s">
        <v>395</v>
      </c>
      <c r="F4" t="s">
        <v>394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-282.39999999999998</v>
      </c>
      <c r="Q4" s="47">
        <v>-39</v>
      </c>
      <c r="R4" s="47">
        <v>0</v>
      </c>
      <c r="S4" s="75">
        <v>0</v>
      </c>
      <c r="U4" s="74">
        <v>-321.39999999999998</v>
      </c>
      <c r="V4" s="75">
        <v>0</v>
      </c>
      <c r="W4">
        <v>0</v>
      </c>
      <c r="X4">
        <v>-39</v>
      </c>
      <c r="Y4">
        <v>0</v>
      </c>
      <c r="Z4">
        <v>0</v>
      </c>
      <c r="AA4">
        <v>-282.39999999999998</v>
      </c>
    </row>
    <row r="5" spans="1:27">
      <c r="A5" s="113" t="s">
        <v>492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-286</v>
      </c>
      <c r="Q5" s="47">
        <v>-39</v>
      </c>
      <c r="R5" s="47">
        <v>0</v>
      </c>
      <c r="S5" s="75">
        <v>0</v>
      </c>
      <c r="U5" s="74">
        <v>-325</v>
      </c>
      <c r="V5" s="75">
        <v>0</v>
      </c>
      <c r="W5">
        <v>0</v>
      </c>
      <c r="X5">
        <v>-39</v>
      </c>
      <c r="Y5">
        <v>0</v>
      </c>
      <c r="Z5">
        <v>0</v>
      </c>
      <c r="AA5">
        <v>-286</v>
      </c>
    </row>
    <row r="6" spans="1:27">
      <c r="A6" t="s">
        <v>493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-300</v>
      </c>
      <c r="Q6" s="47">
        <v>-39</v>
      </c>
      <c r="R6" s="47">
        <v>0</v>
      </c>
      <c r="S6" s="75">
        <v>0</v>
      </c>
      <c r="U6" s="74">
        <v>-339</v>
      </c>
      <c r="V6" s="75">
        <v>0</v>
      </c>
      <c r="W6">
        <v>0</v>
      </c>
      <c r="X6">
        <v>-39</v>
      </c>
      <c r="Y6">
        <v>0</v>
      </c>
      <c r="Z6">
        <v>0</v>
      </c>
      <c r="AA6">
        <v>-300</v>
      </c>
    </row>
    <row r="7" spans="1:27">
      <c r="A7" t="s">
        <v>495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-312</v>
      </c>
      <c r="Q7" s="47">
        <v>-39</v>
      </c>
      <c r="R7" s="47">
        <v>0</v>
      </c>
      <c r="S7" s="75">
        <v>0</v>
      </c>
      <c r="U7" s="74">
        <v>-351</v>
      </c>
      <c r="V7" s="75">
        <v>0</v>
      </c>
      <c r="W7">
        <v>0</v>
      </c>
      <c r="X7">
        <v>-39</v>
      </c>
      <c r="Y7">
        <v>0</v>
      </c>
      <c r="Z7">
        <v>0</v>
      </c>
      <c r="AA7">
        <v>-312</v>
      </c>
    </row>
    <row r="8" spans="1:27">
      <c r="A8" t="s">
        <v>496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-326</v>
      </c>
      <c r="Q8" s="47">
        <v>-40</v>
      </c>
      <c r="R8" s="47">
        <v>0</v>
      </c>
      <c r="S8" s="75">
        <v>0</v>
      </c>
      <c r="U8" s="74">
        <v>-366</v>
      </c>
      <c r="V8" s="75">
        <v>0</v>
      </c>
      <c r="W8">
        <v>0</v>
      </c>
      <c r="X8">
        <v>-40</v>
      </c>
      <c r="Y8">
        <v>0</v>
      </c>
      <c r="Z8">
        <v>0</v>
      </c>
      <c r="AA8">
        <v>-326</v>
      </c>
    </row>
    <row r="9" spans="1:27">
      <c r="A9" t="s">
        <v>497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-341</v>
      </c>
      <c r="Q9" s="47">
        <v>-39</v>
      </c>
      <c r="R9" s="47">
        <v>0</v>
      </c>
      <c r="S9" s="75">
        <v>0</v>
      </c>
      <c r="U9" s="74">
        <v>-380</v>
      </c>
      <c r="V9" s="75">
        <v>0</v>
      </c>
      <c r="W9">
        <v>0</v>
      </c>
      <c r="X9">
        <v>-39</v>
      </c>
      <c r="Y9">
        <v>0</v>
      </c>
      <c r="Z9">
        <v>0</v>
      </c>
      <c r="AA9">
        <v>-341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-352</v>
      </c>
      <c r="Q10" s="47">
        <v>-40</v>
      </c>
      <c r="R10" s="47">
        <v>0</v>
      </c>
      <c r="S10" s="75">
        <v>0</v>
      </c>
      <c r="U10" s="74">
        <v>-392</v>
      </c>
      <c r="V10" s="75">
        <v>0</v>
      </c>
      <c r="W10">
        <v>0</v>
      </c>
      <c r="X10">
        <v>-40</v>
      </c>
      <c r="Y10">
        <v>0</v>
      </c>
      <c r="Z10">
        <v>0</v>
      </c>
      <c r="AA10">
        <v>-352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-358</v>
      </c>
      <c r="Q11" s="47">
        <v>-49</v>
      </c>
      <c r="R11" s="47">
        <v>0</v>
      </c>
      <c r="S11" s="75">
        <v>0</v>
      </c>
      <c r="U11" s="74">
        <v>-407</v>
      </c>
      <c r="V11" s="75">
        <v>0</v>
      </c>
      <c r="W11">
        <v>0</v>
      </c>
      <c r="X11">
        <v>-49</v>
      </c>
      <c r="Y11">
        <v>0</v>
      </c>
      <c r="Z11">
        <v>0</v>
      </c>
      <c r="AA11">
        <v>-358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-364</v>
      </c>
      <c r="Q12" s="47">
        <v>-42</v>
      </c>
      <c r="R12" s="47">
        <v>0</v>
      </c>
      <c r="S12" s="75">
        <v>0</v>
      </c>
      <c r="U12" s="74">
        <v>-406</v>
      </c>
      <c r="V12" s="75">
        <v>0</v>
      </c>
      <c r="W12">
        <v>0</v>
      </c>
      <c r="X12">
        <v>-42</v>
      </c>
      <c r="Y12">
        <v>0</v>
      </c>
      <c r="Z12">
        <v>0</v>
      </c>
      <c r="AA12">
        <v>-364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-371</v>
      </c>
      <c r="Q13" s="47">
        <v>-43</v>
      </c>
      <c r="R13" s="47">
        <v>0</v>
      </c>
      <c r="S13" s="75">
        <v>0</v>
      </c>
      <c r="U13" s="74">
        <v>-414</v>
      </c>
      <c r="V13" s="75">
        <v>0</v>
      </c>
      <c r="W13">
        <v>0</v>
      </c>
      <c r="X13">
        <v>-43</v>
      </c>
      <c r="Y13">
        <v>0</v>
      </c>
      <c r="Z13">
        <v>0</v>
      </c>
      <c r="AA13">
        <v>-371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-382</v>
      </c>
      <c r="Q14" s="47">
        <v>-43</v>
      </c>
      <c r="R14" s="47">
        <v>0</v>
      </c>
      <c r="S14" s="75">
        <v>0</v>
      </c>
      <c r="U14" s="74">
        <v>-425</v>
      </c>
      <c r="V14" s="75">
        <v>0</v>
      </c>
      <c r="W14">
        <v>0</v>
      </c>
      <c r="X14">
        <v>-43</v>
      </c>
      <c r="Y14">
        <v>0</v>
      </c>
      <c r="Z14">
        <v>0</v>
      </c>
      <c r="AA14">
        <v>-382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-394</v>
      </c>
      <c r="Q15" s="47">
        <v>-42</v>
      </c>
      <c r="R15" s="47">
        <v>0</v>
      </c>
      <c r="S15" s="75">
        <v>0</v>
      </c>
      <c r="U15" s="74">
        <v>-436</v>
      </c>
      <c r="V15" s="75">
        <v>0</v>
      </c>
      <c r="W15">
        <v>0</v>
      </c>
      <c r="X15">
        <v>-42</v>
      </c>
      <c r="Y15">
        <v>0</v>
      </c>
      <c r="Z15">
        <v>0</v>
      </c>
      <c r="AA15">
        <v>-394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-399</v>
      </c>
      <c r="Q16" s="47">
        <v>-43</v>
      </c>
      <c r="R16" s="47">
        <v>0</v>
      </c>
      <c r="S16" s="75">
        <v>0</v>
      </c>
      <c r="U16" s="74">
        <v>-442</v>
      </c>
      <c r="V16" s="75">
        <v>0</v>
      </c>
      <c r="W16">
        <v>0</v>
      </c>
      <c r="X16">
        <v>-43</v>
      </c>
      <c r="Y16">
        <v>0</v>
      </c>
      <c r="Z16">
        <v>0</v>
      </c>
      <c r="AA16">
        <v>-399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-405</v>
      </c>
      <c r="Q17" s="47">
        <v>-44</v>
      </c>
      <c r="R17" s="47">
        <v>0</v>
      </c>
      <c r="S17" s="75">
        <v>0</v>
      </c>
      <c r="U17" s="74">
        <v>-449</v>
      </c>
      <c r="V17" s="75">
        <v>0</v>
      </c>
      <c r="W17">
        <v>0</v>
      </c>
      <c r="X17">
        <v>-44</v>
      </c>
      <c r="Y17">
        <v>0</v>
      </c>
      <c r="Z17">
        <v>0</v>
      </c>
      <c r="AA17">
        <v>-405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-413</v>
      </c>
      <c r="Q18" s="47">
        <v>-45</v>
      </c>
      <c r="R18" s="47">
        <v>0</v>
      </c>
      <c r="S18" s="75">
        <v>0</v>
      </c>
      <c r="U18" s="74">
        <v>-458</v>
      </c>
      <c r="V18" s="75">
        <v>0</v>
      </c>
      <c r="W18">
        <v>0</v>
      </c>
      <c r="X18">
        <v>-45</v>
      </c>
      <c r="Y18">
        <v>0</v>
      </c>
      <c r="Z18">
        <v>0</v>
      </c>
      <c r="AA18">
        <v>-413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-413</v>
      </c>
      <c r="Q19" s="47">
        <v>-46</v>
      </c>
      <c r="R19" s="47">
        <v>0</v>
      </c>
      <c r="S19" s="75">
        <v>0</v>
      </c>
      <c r="U19" s="74">
        <v>-459</v>
      </c>
      <c r="V19" s="75">
        <v>0</v>
      </c>
      <c r="W19">
        <v>0</v>
      </c>
      <c r="X19">
        <v>-46</v>
      </c>
      <c r="Y19">
        <v>0</v>
      </c>
      <c r="Z19">
        <v>0</v>
      </c>
      <c r="AA19">
        <v>-413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-414</v>
      </c>
      <c r="Q20" s="47">
        <v>-45</v>
      </c>
      <c r="R20" s="47">
        <v>0</v>
      </c>
      <c r="S20" s="75">
        <v>0</v>
      </c>
      <c r="U20" s="74">
        <v>-459</v>
      </c>
      <c r="V20" s="75">
        <v>0</v>
      </c>
      <c r="W20">
        <v>0</v>
      </c>
      <c r="X20">
        <v>-45</v>
      </c>
      <c r="Y20">
        <v>0</v>
      </c>
      <c r="Z20">
        <v>0</v>
      </c>
      <c r="AA20">
        <v>-414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0.57999999999999996</v>
      </c>
      <c r="N21" s="74">
        <v>0</v>
      </c>
      <c r="O21" s="47">
        <v>0</v>
      </c>
      <c r="P21" s="47">
        <v>-411</v>
      </c>
      <c r="Q21" s="47">
        <v>-46</v>
      </c>
      <c r="R21" s="47">
        <v>0</v>
      </c>
      <c r="S21" s="75">
        <v>0</v>
      </c>
      <c r="U21" s="74">
        <v>-457</v>
      </c>
      <c r="V21" s="75">
        <v>0.57999999999999996</v>
      </c>
      <c r="W21">
        <v>0</v>
      </c>
      <c r="X21">
        <v>-46</v>
      </c>
      <c r="Y21">
        <v>0.57999999999999996</v>
      </c>
      <c r="Z21">
        <v>0</v>
      </c>
      <c r="AA21">
        <v>-411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0.48</v>
      </c>
      <c r="N22" s="74">
        <v>0</v>
      </c>
      <c r="O22" s="47">
        <v>0</v>
      </c>
      <c r="P22" s="47">
        <v>-414</v>
      </c>
      <c r="Q22" s="47">
        <v>-48</v>
      </c>
      <c r="R22" s="47">
        <v>0</v>
      </c>
      <c r="S22" s="75">
        <v>0</v>
      </c>
      <c r="U22" s="74">
        <v>-462</v>
      </c>
      <c r="V22" s="75">
        <v>0.48</v>
      </c>
      <c r="W22">
        <v>0</v>
      </c>
      <c r="X22">
        <v>-48</v>
      </c>
      <c r="Y22">
        <v>0.48</v>
      </c>
      <c r="Z22">
        <v>0</v>
      </c>
      <c r="AA22">
        <v>-414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2.79</v>
      </c>
      <c r="N23" s="74">
        <v>0</v>
      </c>
      <c r="O23" s="47">
        <v>0</v>
      </c>
      <c r="P23" s="47">
        <v>-399</v>
      </c>
      <c r="Q23" s="47">
        <v>-49</v>
      </c>
      <c r="R23" s="47">
        <v>0</v>
      </c>
      <c r="S23" s="75">
        <v>0</v>
      </c>
      <c r="U23" s="74">
        <v>-448</v>
      </c>
      <c r="V23" s="75">
        <v>2.79</v>
      </c>
      <c r="W23">
        <v>0</v>
      </c>
      <c r="X23">
        <v>-49</v>
      </c>
      <c r="Y23">
        <v>2.79</v>
      </c>
      <c r="Z23">
        <v>0</v>
      </c>
      <c r="AA23">
        <v>-399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3.17</v>
      </c>
      <c r="N24" s="74">
        <v>0</v>
      </c>
      <c r="O24" s="47">
        <v>0</v>
      </c>
      <c r="P24" s="47">
        <v>-376</v>
      </c>
      <c r="Q24" s="47">
        <v>-50</v>
      </c>
      <c r="R24" s="47">
        <v>0</v>
      </c>
      <c r="S24" s="75">
        <v>0</v>
      </c>
      <c r="U24" s="74">
        <v>-426</v>
      </c>
      <c r="V24" s="75">
        <v>3.17</v>
      </c>
      <c r="W24">
        <v>0</v>
      </c>
      <c r="X24">
        <v>-50</v>
      </c>
      <c r="Y24">
        <v>3.17</v>
      </c>
      <c r="Z24">
        <v>0</v>
      </c>
      <c r="AA24">
        <v>-376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0.77</v>
      </c>
      <c r="N25" s="74">
        <v>0</v>
      </c>
      <c r="O25" s="47">
        <v>0</v>
      </c>
      <c r="P25" s="47">
        <v>-350</v>
      </c>
      <c r="Q25" s="47">
        <v>-49</v>
      </c>
      <c r="R25" s="47">
        <v>0</v>
      </c>
      <c r="S25" s="75">
        <v>0</v>
      </c>
      <c r="U25" s="74">
        <v>-399</v>
      </c>
      <c r="V25" s="75">
        <v>0.77</v>
      </c>
      <c r="W25">
        <v>0</v>
      </c>
      <c r="X25">
        <v>-49</v>
      </c>
      <c r="Y25">
        <v>0.77</v>
      </c>
      <c r="Z25">
        <v>0</v>
      </c>
      <c r="AA25">
        <v>-350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2.79</v>
      </c>
      <c r="N26" s="74">
        <v>0</v>
      </c>
      <c r="O26" s="47">
        <v>0</v>
      </c>
      <c r="P26" s="47">
        <v>-324</v>
      </c>
      <c r="Q26" s="47">
        <v>-47</v>
      </c>
      <c r="R26" s="47">
        <v>0</v>
      </c>
      <c r="S26" s="75">
        <v>0</v>
      </c>
      <c r="U26" s="74">
        <v>-371</v>
      </c>
      <c r="V26" s="75">
        <v>2.79</v>
      </c>
      <c r="W26">
        <v>0</v>
      </c>
      <c r="X26">
        <v>-47</v>
      </c>
      <c r="Y26">
        <v>2.79</v>
      </c>
      <c r="Z26">
        <v>0</v>
      </c>
      <c r="AA26">
        <v>-324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0.96</v>
      </c>
      <c r="N27" s="74">
        <v>0</v>
      </c>
      <c r="O27" s="47">
        <v>-25</v>
      </c>
      <c r="P27" s="47">
        <v>-575</v>
      </c>
      <c r="Q27" s="47">
        <v>-48</v>
      </c>
      <c r="R27" s="47">
        <v>0</v>
      </c>
      <c r="S27" s="75">
        <v>0</v>
      </c>
      <c r="U27" s="74">
        <v>-648</v>
      </c>
      <c r="V27" s="75">
        <v>0.96</v>
      </c>
      <c r="W27">
        <v>-25</v>
      </c>
      <c r="X27">
        <v>-48</v>
      </c>
      <c r="Y27">
        <v>0.96</v>
      </c>
      <c r="Z27">
        <v>0</v>
      </c>
      <c r="AA27">
        <v>-575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0.87</v>
      </c>
      <c r="N28" s="74">
        <v>0</v>
      </c>
      <c r="O28" s="47">
        <v>0</v>
      </c>
      <c r="P28" s="47">
        <v>-533</v>
      </c>
      <c r="Q28" s="47">
        <v>-45</v>
      </c>
      <c r="R28" s="47">
        <v>0</v>
      </c>
      <c r="S28" s="75">
        <v>0</v>
      </c>
      <c r="U28" s="74">
        <v>-578</v>
      </c>
      <c r="V28" s="75">
        <v>0.87</v>
      </c>
      <c r="W28">
        <v>0</v>
      </c>
      <c r="X28">
        <v>-45</v>
      </c>
      <c r="Y28">
        <v>0.87</v>
      </c>
      <c r="Z28">
        <v>0</v>
      </c>
      <c r="AA28">
        <v>-533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4.8099999999999996</v>
      </c>
      <c r="N29" s="74">
        <v>0</v>
      </c>
      <c r="O29" s="47">
        <v>0</v>
      </c>
      <c r="P29" s="47">
        <v>-509</v>
      </c>
      <c r="Q29" s="47">
        <v>-45</v>
      </c>
      <c r="R29" s="47">
        <v>0</v>
      </c>
      <c r="S29" s="75">
        <v>0</v>
      </c>
      <c r="U29" s="74">
        <v>-554</v>
      </c>
      <c r="V29" s="75">
        <v>4.8099999999999996</v>
      </c>
      <c r="W29">
        <v>0</v>
      </c>
      <c r="X29">
        <v>-45</v>
      </c>
      <c r="Y29">
        <v>4.8099999999999996</v>
      </c>
      <c r="Z29">
        <v>0</v>
      </c>
      <c r="AA29">
        <v>-509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-503</v>
      </c>
      <c r="Q30" s="47">
        <v>-43</v>
      </c>
      <c r="R30" s="47">
        <v>0</v>
      </c>
      <c r="S30" s="75">
        <v>0</v>
      </c>
      <c r="U30" s="74">
        <v>-546</v>
      </c>
      <c r="V30" s="75">
        <v>0</v>
      </c>
      <c r="W30">
        <v>0</v>
      </c>
      <c r="X30">
        <v>-43</v>
      </c>
      <c r="Y30">
        <v>0</v>
      </c>
      <c r="Z30">
        <v>0</v>
      </c>
      <c r="AA30">
        <v>-503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0.48</v>
      </c>
      <c r="N31" s="74">
        <v>0</v>
      </c>
      <c r="O31" s="47">
        <v>0</v>
      </c>
      <c r="P31" s="47">
        <v>-498</v>
      </c>
      <c r="Q31" s="47">
        <v>-40</v>
      </c>
      <c r="R31" s="47">
        <v>0</v>
      </c>
      <c r="S31" s="75">
        <v>0</v>
      </c>
      <c r="U31" s="74">
        <v>-538</v>
      </c>
      <c r="V31" s="75">
        <v>0.48</v>
      </c>
      <c r="W31">
        <v>0</v>
      </c>
      <c r="X31">
        <v>-40</v>
      </c>
      <c r="Y31">
        <v>0.48</v>
      </c>
      <c r="Z31">
        <v>0</v>
      </c>
      <c r="AA31">
        <v>-498</v>
      </c>
    </row>
    <row r="32" spans="7:27">
      <c r="G32" t="s">
        <v>74</v>
      </c>
      <c r="H32" s="74">
        <v>0</v>
      </c>
      <c r="I32" s="47">
        <v>7.7</v>
      </c>
      <c r="J32" s="47">
        <v>0</v>
      </c>
      <c r="K32" s="47">
        <v>0</v>
      </c>
      <c r="L32" s="47">
        <v>0</v>
      </c>
      <c r="M32" s="75">
        <v>1.1499999999999999</v>
      </c>
      <c r="N32" s="74">
        <v>0</v>
      </c>
      <c r="O32" s="47">
        <v>0</v>
      </c>
      <c r="P32" s="47">
        <v>-226</v>
      </c>
      <c r="Q32" s="47">
        <v>-37</v>
      </c>
      <c r="R32" s="47">
        <v>0</v>
      </c>
      <c r="S32" s="75">
        <v>0</v>
      </c>
      <c r="U32" s="74">
        <v>-263</v>
      </c>
      <c r="V32" s="75">
        <v>8.85</v>
      </c>
      <c r="W32">
        <v>7.7</v>
      </c>
      <c r="X32">
        <v>-37</v>
      </c>
      <c r="Y32">
        <v>1.1499999999999999</v>
      </c>
      <c r="Z32">
        <v>0</v>
      </c>
      <c r="AA32">
        <v>-226</v>
      </c>
    </row>
    <row r="33" spans="7:27">
      <c r="G33" t="s">
        <v>75</v>
      </c>
      <c r="H33" s="74">
        <v>0</v>
      </c>
      <c r="I33" s="47">
        <v>50.02</v>
      </c>
      <c r="J33" s="47">
        <v>0</v>
      </c>
      <c r="K33" s="47">
        <v>0</v>
      </c>
      <c r="L33" s="47">
        <v>0</v>
      </c>
      <c r="M33" s="75">
        <v>0.96</v>
      </c>
      <c r="N33" s="74">
        <v>0</v>
      </c>
      <c r="O33" s="47">
        <v>0</v>
      </c>
      <c r="P33" s="47">
        <v>-247</v>
      </c>
      <c r="Q33" s="47">
        <v>-34</v>
      </c>
      <c r="R33" s="47">
        <v>0</v>
      </c>
      <c r="S33" s="75">
        <v>0</v>
      </c>
      <c r="U33" s="74">
        <v>-281</v>
      </c>
      <c r="V33" s="75">
        <v>50.98</v>
      </c>
      <c r="W33">
        <v>50.02</v>
      </c>
      <c r="X33">
        <v>-34</v>
      </c>
      <c r="Y33">
        <v>0.96</v>
      </c>
      <c r="Z33">
        <v>0</v>
      </c>
      <c r="AA33">
        <v>-247</v>
      </c>
    </row>
    <row r="34" spans="7:27">
      <c r="G34" t="s">
        <v>76</v>
      </c>
      <c r="H34" s="74">
        <v>0</v>
      </c>
      <c r="I34" s="47">
        <v>68.290000000000006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-67.400000000000006</v>
      </c>
      <c r="Q34" s="47">
        <v>-27</v>
      </c>
      <c r="R34" s="47">
        <v>0</v>
      </c>
      <c r="S34" s="75">
        <v>0</v>
      </c>
      <c r="U34" s="74">
        <v>-94.4</v>
      </c>
      <c r="V34" s="75">
        <v>68.290000000000006</v>
      </c>
      <c r="W34">
        <v>68.290000000000006</v>
      </c>
      <c r="X34">
        <v>-27</v>
      </c>
      <c r="Y34">
        <v>0</v>
      </c>
      <c r="Z34">
        <v>0</v>
      </c>
      <c r="AA34">
        <v>-67.400000000000006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-27</v>
      </c>
      <c r="P35" s="47">
        <v>-78</v>
      </c>
      <c r="Q35" s="47">
        <v>-23</v>
      </c>
      <c r="R35" s="47">
        <v>0</v>
      </c>
      <c r="S35" s="75">
        <v>0</v>
      </c>
      <c r="U35" s="74">
        <v>-128</v>
      </c>
      <c r="V35" s="75">
        <v>0</v>
      </c>
      <c r="W35">
        <v>-27</v>
      </c>
      <c r="X35">
        <v>-23</v>
      </c>
      <c r="Y35">
        <v>0</v>
      </c>
      <c r="Z35">
        <v>0</v>
      </c>
      <c r="AA35">
        <v>-78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-52</v>
      </c>
      <c r="P36" s="47">
        <v>-107</v>
      </c>
      <c r="Q36" s="47">
        <v>-18</v>
      </c>
      <c r="R36" s="47">
        <v>0</v>
      </c>
      <c r="S36" s="75">
        <v>0</v>
      </c>
      <c r="U36" s="74">
        <v>-177</v>
      </c>
      <c r="V36" s="75">
        <v>0</v>
      </c>
      <c r="W36">
        <v>-52</v>
      </c>
      <c r="X36">
        <v>-18</v>
      </c>
      <c r="Y36">
        <v>0</v>
      </c>
      <c r="Z36">
        <v>0</v>
      </c>
      <c r="AA36">
        <v>-107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-67</v>
      </c>
      <c r="P37" s="47">
        <v>-138</v>
      </c>
      <c r="Q37" s="47">
        <v>-13</v>
      </c>
      <c r="R37" s="47">
        <v>0</v>
      </c>
      <c r="S37" s="75">
        <v>0</v>
      </c>
      <c r="U37" s="74">
        <v>-218</v>
      </c>
      <c r="V37" s="75">
        <v>0</v>
      </c>
      <c r="W37">
        <v>-67</v>
      </c>
      <c r="X37">
        <v>-13</v>
      </c>
      <c r="Y37">
        <v>0</v>
      </c>
      <c r="Z37">
        <v>0</v>
      </c>
      <c r="AA37">
        <v>-138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-82</v>
      </c>
      <c r="P38" s="47">
        <v>-193</v>
      </c>
      <c r="Q38" s="47">
        <v>-7</v>
      </c>
      <c r="R38" s="47">
        <v>0</v>
      </c>
      <c r="S38" s="75">
        <v>0</v>
      </c>
      <c r="U38" s="74">
        <v>-282</v>
      </c>
      <c r="V38" s="75">
        <v>0</v>
      </c>
      <c r="W38">
        <v>-82</v>
      </c>
      <c r="X38">
        <v>-7</v>
      </c>
      <c r="Y38">
        <v>0</v>
      </c>
      <c r="Z38">
        <v>0</v>
      </c>
      <c r="AA38">
        <v>-193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-87</v>
      </c>
      <c r="P39" s="47">
        <v>-220</v>
      </c>
      <c r="Q39" s="47">
        <v>0</v>
      </c>
      <c r="R39" s="47">
        <v>0</v>
      </c>
      <c r="S39" s="75">
        <v>0</v>
      </c>
      <c r="U39" s="74">
        <v>-307</v>
      </c>
      <c r="V39" s="75">
        <v>0</v>
      </c>
      <c r="W39">
        <v>-87</v>
      </c>
      <c r="X39">
        <v>0</v>
      </c>
      <c r="Y39">
        <v>0</v>
      </c>
      <c r="Z39">
        <v>0</v>
      </c>
      <c r="AA39">
        <v>-220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-77</v>
      </c>
      <c r="P40" s="47">
        <v>-211</v>
      </c>
      <c r="Q40" s="47">
        <v>0</v>
      </c>
      <c r="R40" s="47">
        <v>0</v>
      </c>
      <c r="S40" s="75">
        <v>0</v>
      </c>
      <c r="U40" s="74">
        <v>-288</v>
      </c>
      <c r="V40" s="75">
        <v>0</v>
      </c>
      <c r="W40">
        <v>-77</v>
      </c>
      <c r="X40">
        <v>0</v>
      </c>
      <c r="Y40">
        <v>0</v>
      </c>
      <c r="Z40">
        <v>0</v>
      </c>
      <c r="AA40">
        <v>-211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-72</v>
      </c>
      <c r="P41" s="47">
        <v>-205</v>
      </c>
      <c r="Q41" s="47">
        <v>0</v>
      </c>
      <c r="R41" s="47">
        <v>0</v>
      </c>
      <c r="S41" s="75">
        <v>0</v>
      </c>
      <c r="U41" s="74">
        <v>-277</v>
      </c>
      <c r="V41" s="75">
        <v>0</v>
      </c>
      <c r="W41">
        <v>-72</v>
      </c>
      <c r="X41">
        <v>0</v>
      </c>
      <c r="Y41">
        <v>0</v>
      </c>
      <c r="Z41">
        <v>0</v>
      </c>
      <c r="AA41">
        <v>-205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-72</v>
      </c>
      <c r="P42" s="47">
        <v>-202</v>
      </c>
      <c r="Q42" s="47">
        <v>0</v>
      </c>
      <c r="R42" s="47">
        <v>0</v>
      </c>
      <c r="S42" s="75">
        <v>0</v>
      </c>
      <c r="U42" s="74">
        <v>-274</v>
      </c>
      <c r="V42" s="75">
        <v>0</v>
      </c>
      <c r="W42">
        <v>-72</v>
      </c>
      <c r="X42">
        <v>0</v>
      </c>
      <c r="Y42">
        <v>0</v>
      </c>
      <c r="Z42">
        <v>0</v>
      </c>
      <c r="AA42">
        <v>-202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-72</v>
      </c>
      <c r="P43" s="47">
        <v>-211</v>
      </c>
      <c r="Q43" s="47">
        <v>0</v>
      </c>
      <c r="R43" s="47">
        <v>0</v>
      </c>
      <c r="S43" s="75">
        <v>0</v>
      </c>
      <c r="U43" s="74">
        <v>-283</v>
      </c>
      <c r="V43" s="75">
        <v>0</v>
      </c>
      <c r="W43">
        <v>-72</v>
      </c>
      <c r="X43">
        <v>0</v>
      </c>
      <c r="Y43">
        <v>0</v>
      </c>
      <c r="Z43">
        <v>0</v>
      </c>
      <c r="AA43">
        <v>-211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-62</v>
      </c>
      <c r="P44" s="47">
        <v>-217</v>
      </c>
      <c r="Q44" s="47">
        <v>0</v>
      </c>
      <c r="R44" s="47">
        <v>0</v>
      </c>
      <c r="S44" s="75">
        <v>0</v>
      </c>
      <c r="U44" s="74">
        <v>-279</v>
      </c>
      <c r="V44" s="75">
        <v>0</v>
      </c>
      <c r="W44">
        <v>-62</v>
      </c>
      <c r="X44">
        <v>0</v>
      </c>
      <c r="Y44">
        <v>0</v>
      </c>
      <c r="Z44">
        <v>0</v>
      </c>
      <c r="AA44">
        <v>-217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-57</v>
      </c>
      <c r="P45" s="47">
        <v>-212</v>
      </c>
      <c r="Q45" s="47">
        <v>0</v>
      </c>
      <c r="R45" s="47">
        <v>0</v>
      </c>
      <c r="S45" s="75">
        <v>0</v>
      </c>
      <c r="U45" s="74">
        <v>-269</v>
      </c>
      <c r="V45" s="75">
        <v>0</v>
      </c>
      <c r="W45">
        <v>-57</v>
      </c>
      <c r="X45">
        <v>0</v>
      </c>
      <c r="Y45">
        <v>0</v>
      </c>
      <c r="Z45">
        <v>0</v>
      </c>
      <c r="AA45">
        <v>-212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-47</v>
      </c>
      <c r="P46" s="47">
        <v>-218</v>
      </c>
      <c r="Q46" s="47">
        <v>0</v>
      </c>
      <c r="R46" s="47">
        <v>0</v>
      </c>
      <c r="S46" s="75">
        <v>0</v>
      </c>
      <c r="U46" s="74">
        <v>-265</v>
      </c>
      <c r="V46" s="75">
        <v>0</v>
      </c>
      <c r="W46">
        <v>-47</v>
      </c>
      <c r="X46">
        <v>0</v>
      </c>
      <c r="Y46">
        <v>0</v>
      </c>
      <c r="Z46">
        <v>0</v>
      </c>
      <c r="AA46">
        <v>-218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-42</v>
      </c>
      <c r="P47" s="47">
        <v>-217</v>
      </c>
      <c r="Q47" s="47">
        <v>0</v>
      </c>
      <c r="R47" s="47">
        <v>0</v>
      </c>
      <c r="S47" s="75">
        <v>0</v>
      </c>
      <c r="U47" s="74">
        <v>-259</v>
      </c>
      <c r="V47" s="75">
        <v>0</v>
      </c>
      <c r="W47">
        <v>-42</v>
      </c>
      <c r="X47">
        <v>0</v>
      </c>
      <c r="Y47">
        <v>0</v>
      </c>
      <c r="Z47">
        <v>0</v>
      </c>
      <c r="AA47">
        <v>-217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-37</v>
      </c>
      <c r="P48" s="47">
        <v>-224</v>
      </c>
      <c r="Q48" s="47">
        <v>0</v>
      </c>
      <c r="R48" s="47">
        <v>0</v>
      </c>
      <c r="S48" s="75">
        <v>0</v>
      </c>
      <c r="U48" s="74">
        <v>-261</v>
      </c>
      <c r="V48" s="75">
        <v>0</v>
      </c>
      <c r="W48">
        <v>-37</v>
      </c>
      <c r="X48">
        <v>0</v>
      </c>
      <c r="Y48">
        <v>0</v>
      </c>
      <c r="Z48">
        <v>0</v>
      </c>
      <c r="AA48">
        <v>-224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-37</v>
      </c>
      <c r="P49" s="47">
        <v>-237</v>
      </c>
      <c r="Q49" s="47">
        <v>0</v>
      </c>
      <c r="R49" s="47">
        <v>0</v>
      </c>
      <c r="S49" s="75">
        <v>0</v>
      </c>
      <c r="U49" s="74">
        <v>-274</v>
      </c>
      <c r="V49" s="75">
        <v>0</v>
      </c>
      <c r="W49">
        <v>-37</v>
      </c>
      <c r="X49">
        <v>0</v>
      </c>
      <c r="Y49">
        <v>0</v>
      </c>
      <c r="Z49">
        <v>0</v>
      </c>
      <c r="AA49">
        <v>-237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-32</v>
      </c>
      <c r="P50" s="47">
        <v>-242</v>
      </c>
      <c r="Q50" s="47">
        <v>0</v>
      </c>
      <c r="R50" s="47">
        <v>0</v>
      </c>
      <c r="S50" s="75">
        <v>0</v>
      </c>
      <c r="U50" s="74">
        <v>-274</v>
      </c>
      <c r="V50" s="75">
        <v>0</v>
      </c>
      <c r="W50">
        <v>-32</v>
      </c>
      <c r="X50">
        <v>0</v>
      </c>
      <c r="Y50">
        <v>0</v>
      </c>
      <c r="Z50">
        <v>0</v>
      </c>
      <c r="AA50">
        <v>-242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-22</v>
      </c>
      <c r="P51" s="47">
        <v>-234</v>
      </c>
      <c r="Q51" s="47">
        <v>0</v>
      </c>
      <c r="R51" s="47">
        <v>0</v>
      </c>
      <c r="S51" s="75">
        <v>0</v>
      </c>
      <c r="U51" s="74">
        <v>-256</v>
      </c>
      <c r="V51" s="75">
        <v>0</v>
      </c>
      <c r="W51">
        <v>-22</v>
      </c>
      <c r="X51">
        <v>0</v>
      </c>
      <c r="Y51">
        <v>0</v>
      </c>
      <c r="Z51">
        <v>0</v>
      </c>
      <c r="AA51">
        <v>-234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-233</v>
      </c>
      <c r="Q52" s="47">
        <v>0</v>
      </c>
      <c r="R52" s="47">
        <v>0</v>
      </c>
      <c r="S52" s="75">
        <v>0</v>
      </c>
      <c r="U52" s="74">
        <v>-233</v>
      </c>
      <c r="V52" s="75">
        <v>0</v>
      </c>
      <c r="W52">
        <v>0</v>
      </c>
      <c r="X52">
        <v>0</v>
      </c>
      <c r="Y52">
        <v>0</v>
      </c>
      <c r="Z52">
        <v>0</v>
      </c>
      <c r="AA52">
        <v>-233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-243</v>
      </c>
      <c r="Q53" s="47">
        <v>0</v>
      </c>
      <c r="R53" s="47">
        <v>0</v>
      </c>
      <c r="S53" s="75">
        <v>0</v>
      </c>
      <c r="U53" s="74">
        <v>-243</v>
      </c>
      <c r="V53" s="75">
        <v>0</v>
      </c>
      <c r="W53">
        <v>0</v>
      </c>
      <c r="X53">
        <v>0</v>
      </c>
      <c r="Y53">
        <v>0</v>
      </c>
      <c r="Z53">
        <v>0</v>
      </c>
      <c r="AA53">
        <v>-243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-27</v>
      </c>
      <c r="P54" s="47">
        <v>-271</v>
      </c>
      <c r="Q54" s="47">
        <v>0</v>
      </c>
      <c r="R54" s="47">
        <v>0</v>
      </c>
      <c r="S54" s="75">
        <v>0</v>
      </c>
      <c r="U54" s="74">
        <v>-298</v>
      </c>
      <c r="V54" s="75">
        <v>0</v>
      </c>
      <c r="W54">
        <v>-27</v>
      </c>
      <c r="X54">
        <v>0</v>
      </c>
      <c r="Y54">
        <v>0</v>
      </c>
      <c r="Z54">
        <v>0</v>
      </c>
      <c r="AA54">
        <v>-271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-369</v>
      </c>
      <c r="Q55" s="47">
        <v>0</v>
      </c>
      <c r="R55" s="47">
        <v>0</v>
      </c>
      <c r="S55" s="75">
        <v>0</v>
      </c>
      <c r="U55" s="74">
        <v>-369</v>
      </c>
      <c r="V55" s="75">
        <v>0</v>
      </c>
      <c r="W55">
        <v>0</v>
      </c>
      <c r="X55">
        <v>0</v>
      </c>
      <c r="Y55">
        <v>0</v>
      </c>
      <c r="Z55">
        <v>0</v>
      </c>
      <c r="AA55">
        <v>-369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-393</v>
      </c>
      <c r="Q56" s="47">
        <v>0</v>
      </c>
      <c r="R56" s="47">
        <v>0</v>
      </c>
      <c r="S56" s="75">
        <v>0</v>
      </c>
      <c r="U56" s="74">
        <v>-393</v>
      </c>
      <c r="V56" s="75">
        <v>0</v>
      </c>
      <c r="W56">
        <v>0</v>
      </c>
      <c r="X56">
        <v>0</v>
      </c>
      <c r="Y56">
        <v>0</v>
      </c>
      <c r="Z56">
        <v>0</v>
      </c>
      <c r="AA56">
        <v>-393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-52</v>
      </c>
      <c r="P57" s="47">
        <v>-358</v>
      </c>
      <c r="Q57" s="47">
        <v>0</v>
      </c>
      <c r="R57" s="47">
        <v>0</v>
      </c>
      <c r="S57" s="75">
        <v>0</v>
      </c>
      <c r="U57" s="74">
        <v>-410</v>
      </c>
      <c r="V57" s="75">
        <v>0</v>
      </c>
      <c r="W57">
        <v>-52</v>
      </c>
      <c r="X57">
        <v>0</v>
      </c>
      <c r="Y57">
        <v>0</v>
      </c>
      <c r="Z57">
        <v>0</v>
      </c>
      <c r="AA57">
        <v>-358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-42</v>
      </c>
      <c r="P58" s="47">
        <v>-325</v>
      </c>
      <c r="Q58" s="47">
        <v>0</v>
      </c>
      <c r="R58" s="47">
        <v>0</v>
      </c>
      <c r="S58" s="75">
        <v>0</v>
      </c>
      <c r="U58" s="74">
        <v>-367</v>
      </c>
      <c r="V58" s="75">
        <v>0</v>
      </c>
      <c r="W58">
        <v>-42</v>
      </c>
      <c r="X58">
        <v>0</v>
      </c>
      <c r="Y58">
        <v>0</v>
      </c>
      <c r="Z58">
        <v>0</v>
      </c>
      <c r="AA58">
        <v>-325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-32</v>
      </c>
      <c r="P59" s="47">
        <v>-299</v>
      </c>
      <c r="Q59" s="47">
        <v>0</v>
      </c>
      <c r="R59" s="47">
        <v>0</v>
      </c>
      <c r="S59" s="75">
        <v>0</v>
      </c>
      <c r="U59" s="74">
        <v>-331</v>
      </c>
      <c r="V59" s="75">
        <v>0</v>
      </c>
      <c r="W59">
        <v>-32</v>
      </c>
      <c r="X59">
        <v>0</v>
      </c>
      <c r="Y59">
        <v>0</v>
      </c>
      <c r="Z59">
        <v>0</v>
      </c>
      <c r="AA59">
        <v>-299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-22</v>
      </c>
      <c r="P60" s="47">
        <v>-278</v>
      </c>
      <c r="Q60" s="47">
        <v>0</v>
      </c>
      <c r="R60" s="47">
        <v>0</v>
      </c>
      <c r="S60" s="75">
        <v>0</v>
      </c>
      <c r="U60" s="74">
        <v>-300</v>
      </c>
      <c r="V60" s="75">
        <v>0</v>
      </c>
      <c r="W60">
        <v>-22</v>
      </c>
      <c r="X60">
        <v>0</v>
      </c>
      <c r="Y60">
        <v>0</v>
      </c>
      <c r="Z60">
        <v>0</v>
      </c>
      <c r="AA60">
        <v>-278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-7</v>
      </c>
      <c r="P61" s="47">
        <v>-257</v>
      </c>
      <c r="Q61" s="47">
        <v>0</v>
      </c>
      <c r="R61" s="47">
        <v>0</v>
      </c>
      <c r="S61" s="75">
        <v>0</v>
      </c>
      <c r="U61" s="74">
        <v>-264</v>
      </c>
      <c r="V61" s="75">
        <v>0</v>
      </c>
      <c r="W61">
        <v>-7</v>
      </c>
      <c r="X61">
        <v>0</v>
      </c>
      <c r="Y61">
        <v>0</v>
      </c>
      <c r="Z61">
        <v>0</v>
      </c>
      <c r="AA61">
        <v>-257</v>
      </c>
    </row>
    <row r="62" spans="7:27">
      <c r="G62" t="s">
        <v>104</v>
      </c>
      <c r="H62" s="74">
        <v>0</v>
      </c>
      <c r="I62" s="47">
        <v>7.7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-239</v>
      </c>
      <c r="Q62" s="47">
        <v>0</v>
      </c>
      <c r="R62" s="47">
        <v>0</v>
      </c>
      <c r="S62" s="75">
        <v>0</v>
      </c>
      <c r="U62" s="74">
        <v>-239</v>
      </c>
      <c r="V62" s="75">
        <v>7.7</v>
      </c>
      <c r="W62">
        <v>7.7</v>
      </c>
      <c r="X62">
        <v>0</v>
      </c>
      <c r="Y62">
        <v>0</v>
      </c>
      <c r="Z62">
        <v>0</v>
      </c>
      <c r="AA62">
        <v>-239</v>
      </c>
    </row>
    <row r="63" spans="7:27">
      <c r="G63" t="s">
        <v>105</v>
      </c>
      <c r="H63" s="74">
        <v>0</v>
      </c>
      <c r="I63" s="47">
        <v>22.12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-229</v>
      </c>
      <c r="Q63" s="47">
        <v>0</v>
      </c>
      <c r="R63" s="47">
        <v>0</v>
      </c>
      <c r="S63" s="75">
        <v>0</v>
      </c>
      <c r="U63" s="74">
        <v>-229</v>
      </c>
      <c r="V63" s="75">
        <v>22.12</v>
      </c>
      <c r="W63">
        <v>22.12</v>
      </c>
      <c r="X63">
        <v>0</v>
      </c>
      <c r="Y63">
        <v>0</v>
      </c>
      <c r="Z63">
        <v>0</v>
      </c>
      <c r="AA63">
        <v>-229</v>
      </c>
    </row>
    <row r="64" spans="7:27">
      <c r="G64" t="s">
        <v>106</v>
      </c>
      <c r="H64" s="74">
        <v>0</v>
      </c>
      <c r="I64" s="47">
        <v>31.74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-229</v>
      </c>
      <c r="Q64" s="47">
        <v>0</v>
      </c>
      <c r="R64" s="47">
        <v>0</v>
      </c>
      <c r="S64" s="75">
        <v>0</v>
      </c>
      <c r="U64" s="74">
        <v>-229</v>
      </c>
      <c r="V64" s="75">
        <v>31.74</v>
      </c>
      <c r="W64">
        <v>31.74</v>
      </c>
      <c r="X64">
        <v>0</v>
      </c>
      <c r="Y64">
        <v>0</v>
      </c>
      <c r="Z64">
        <v>0</v>
      </c>
      <c r="AA64">
        <v>-229</v>
      </c>
    </row>
    <row r="65" spans="7:27">
      <c r="G65" t="s">
        <v>107</v>
      </c>
      <c r="H65" s="74">
        <v>0</v>
      </c>
      <c r="I65" s="47">
        <v>21.16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-213</v>
      </c>
      <c r="Q65" s="47">
        <v>0</v>
      </c>
      <c r="R65" s="47">
        <v>0</v>
      </c>
      <c r="S65" s="75">
        <v>0</v>
      </c>
      <c r="U65" s="74">
        <v>-213</v>
      </c>
      <c r="V65" s="75">
        <v>21.16</v>
      </c>
      <c r="W65">
        <v>21.16</v>
      </c>
      <c r="X65">
        <v>0</v>
      </c>
      <c r="Y65">
        <v>0</v>
      </c>
      <c r="Z65">
        <v>0</v>
      </c>
      <c r="AA65">
        <v>-213</v>
      </c>
    </row>
    <row r="66" spans="7:27">
      <c r="G66" t="s">
        <v>108</v>
      </c>
      <c r="H66" s="74">
        <v>0</v>
      </c>
      <c r="I66" s="47">
        <v>25.97</v>
      </c>
      <c r="J66" s="47">
        <v>0</v>
      </c>
      <c r="K66" s="47">
        <v>0</v>
      </c>
      <c r="L66" s="47">
        <v>0</v>
      </c>
      <c r="M66" s="75">
        <v>6.25</v>
      </c>
      <c r="N66" s="74">
        <v>0</v>
      </c>
      <c r="O66" s="47">
        <v>0</v>
      </c>
      <c r="P66" s="47">
        <v>-198</v>
      </c>
      <c r="Q66" s="47">
        <v>0</v>
      </c>
      <c r="R66" s="47">
        <v>0</v>
      </c>
      <c r="S66" s="75">
        <v>0</v>
      </c>
      <c r="U66" s="74">
        <v>-198</v>
      </c>
      <c r="V66" s="75">
        <v>32.22</v>
      </c>
      <c r="W66">
        <v>25.97</v>
      </c>
      <c r="X66">
        <v>0</v>
      </c>
      <c r="Y66">
        <v>6.25</v>
      </c>
      <c r="Z66">
        <v>0</v>
      </c>
      <c r="AA66">
        <v>-198</v>
      </c>
    </row>
    <row r="67" spans="7:27">
      <c r="G67" t="s">
        <v>109</v>
      </c>
      <c r="H67" s="74">
        <v>0</v>
      </c>
      <c r="I67" s="47">
        <v>35.590000000000003</v>
      </c>
      <c r="J67" s="47">
        <v>0</v>
      </c>
      <c r="K67" s="47">
        <v>0</v>
      </c>
      <c r="L67" s="47">
        <v>0</v>
      </c>
      <c r="M67" s="75">
        <v>5.68</v>
      </c>
      <c r="N67" s="74">
        <v>0</v>
      </c>
      <c r="O67" s="47">
        <v>0</v>
      </c>
      <c r="P67" s="47">
        <v>-179</v>
      </c>
      <c r="Q67" s="47">
        <v>0</v>
      </c>
      <c r="R67" s="47">
        <v>0</v>
      </c>
      <c r="S67" s="75">
        <v>0</v>
      </c>
      <c r="U67" s="74">
        <v>-179</v>
      </c>
      <c r="V67" s="75">
        <v>41.27</v>
      </c>
      <c r="W67">
        <v>35.590000000000003</v>
      </c>
      <c r="X67">
        <v>0</v>
      </c>
      <c r="Y67">
        <v>5.68</v>
      </c>
      <c r="Z67">
        <v>0</v>
      </c>
      <c r="AA67">
        <v>-179</v>
      </c>
    </row>
    <row r="68" spans="7:27">
      <c r="G68" t="s">
        <v>110</v>
      </c>
      <c r="H68" s="74">
        <v>0</v>
      </c>
      <c r="I68" s="47">
        <v>50.02</v>
      </c>
      <c r="J68" s="47">
        <v>0</v>
      </c>
      <c r="K68" s="47">
        <v>0</v>
      </c>
      <c r="L68" s="47">
        <v>0</v>
      </c>
      <c r="M68" s="75">
        <v>2.5</v>
      </c>
      <c r="N68" s="74">
        <v>0</v>
      </c>
      <c r="O68" s="47">
        <v>0</v>
      </c>
      <c r="P68" s="47">
        <v>-159</v>
      </c>
      <c r="Q68" s="47">
        <v>0</v>
      </c>
      <c r="R68" s="47">
        <v>0</v>
      </c>
      <c r="S68" s="75">
        <v>0</v>
      </c>
      <c r="U68" s="74">
        <v>-159</v>
      </c>
      <c r="V68" s="75">
        <v>52.52</v>
      </c>
      <c r="W68">
        <v>50.02</v>
      </c>
      <c r="X68">
        <v>0</v>
      </c>
      <c r="Y68">
        <v>2.5</v>
      </c>
      <c r="Z68">
        <v>0</v>
      </c>
      <c r="AA68">
        <v>-159</v>
      </c>
    </row>
    <row r="69" spans="7:27">
      <c r="G69" t="s">
        <v>111</v>
      </c>
      <c r="H69" s="74">
        <v>0</v>
      </c>
      <c r="I69" s="47">
        <v>64.44</v>
      </c>
      <c r="J69" s="47">
        <v>0</v>
      </c>
      <c r="K69" s="47">
        <v>0</v>
      </c>
      <c r="L69" s="47">
        <v>0</v>
      </c>
      <c r="M69" s="75">
        <v>2.89</v>
      </c>
      <c r="N69" s="74">
        <v>0</v>
      </c>
      <c r="O69" s="47">
        <v>0</v>
      </c>
      <c r="P69" s="47">
        <v>-205.27</v>
      </c>
      <c r="Q69" s="47">
        <v>0</v>
      </c>
      <c r="R69" s="47">
        <v>0</v>
      </c>
      <c r="S69" s="75">
        <v>0</v>
      </c>
      <c r="U69" s="74">
        <v>-205.27</v>
      </c>
      <c r="V69" s="75">
        <v>67.33</v>
      </c>
      <c r="W69">
        <v>64.44</v>
      </c>
      <c r="X69">
        <v>0</v>
      </c>
      <c r="Y69">
        <v>2.89</v>
      </c>
      <c r="Z69">
        <v>0</v>
      </c>
      <c r="AA69">
        <v>-205.27</v>
      </c>
    </row>
    <row r="70" spans="7:27">
      <c r="G70" t="s">
        <v>112</v>
      </c>
      <c r="H70" s="74">
        <v>0</v>
      </c>
      <c r="I70" s="47">
        <v>82.72</v>
      </c>
      <c r="J70" s="47">
        <v>0</v>
      </c>
      <c r="K70" s="47">
        <v>0</v>
      </c>
      <c r="L70" s="47">
        <v>0</v>
      </c>
      <c r="M70" s="75">
        <v>2.5</v>
      </c>
      <c r="N70" s="74">
        <v>0</v>
      </c>
      <c r="O70" s="47">
        <v>0</v>
      </c>
      <c r="P70" s="47">
        <v>-227</v>
      </c>
      <c r="Q70" s="47">
        <v>0</v>
      </c>
      <c r="R70" s="47">
        <v>0</v>
      </c>
      <c r="S70" s="75">
        <v>0</v>
      </c>
      <c r="U70" s="74">
        <v>-227</v>
      </c>
      <c r="V70" s="75">
        <v>85.22</v>
      </c>
      <c r="W70">
        <v>82.72</v>
      </c>
      <c r="X70">
        <v>0</v>
      </c>
      <c r="Y70">
        <v>2.5</v>
      </c>
      <c r="Z70">
        <v>0</v>
      </c>
      <c r="AA70">
        <v>-227</v>
      </c>
    </row>
    <row r="71" spans="7:27">
      <c r="G71" t="s">
        <v>113</v>
      </c>
      <c r="H71" s="74">
        <v>0</v>
      </c>
      <c r="I71" s="47">
        <v>97.16</v>
      </c>
      <c r="J71" s="47">
        <v>0</v>
      </c>
      <c r="K71" s="47">
        <v>0</v>
      </c>
      <c r="L71" s="47">
        <v>0</v>
      </c>
      <c r="M71" s="75">
        <v>0.67</v>
      </c>
      <c r="N71" s="74">
        <v>0</v>
      </c>
      <c r="O71" s="47">
        <v>0</v>
      </c>
      <c r="P71" s="47">
        <v>-212</v>
      </c>
      <c r="Q71" s="47">
        <v>-11</v>
      </c>
      <c r="R71" s="47">
        <v>0</v>
      </c>
      <c r="S71" s="75">
        <v>0</v>
      </c>
      <c r="U71" s="74">
        <v>-223</v>
      </c>
      <c r="V71" s="75">
        <v>97.83</v>
      </c>
      <c r="W71">
        <v>97.16</v>
      </c>
      <c r="X71">
        <v>-11</v>
      </c>
      <c r="Y71">
        <v>0.67</v>
      </c>
      <c r="Z71">
        <v>0</v>
      </c>
      <c r="AA71">
        <v>-212</v>
      </c>
    </row>
    <row r="72" spans="7:27">
      <c r="G72" t="s">
        <v>114</v>
      </c>
      <c r="H72" s="74">
        <v>0</v>
      </c>
      <c r="I72" s="47">
        <v>88.49</v>
      </c>
      <c r="J72" s="47">
        <v>0</v>
      </c>
      <c r="K72" s="47">
        <v>0</v>
      </c>
      <c r="L72" s="47">
        <v>0</v>
      </c>
      <c r="M72" s="75">
        <v>5.0999999999999996</v>
      </c>
      <c r="N72" s="74">
        <v>0</v>
      </c>
      <c r="O72" s="47">
        <v>0</v>
      </c>
      <c r="P72" s="47">
        <v>-181</v>
      </c>
      <c r="Q72" s="47">
        <v>-11</v>
      </c>
      <c r="R72" s="47">
        <v>0</v>
      </c>
      <c r="S72" s="75">
        <v>0</v>
      </c>
      <c r="U72" s="74">
        <v>-192</v>
      </c>
      <c r="V72" s="75">
        <v>93.59</v>
      </c>
      <c r="W72">
        <v>88.49</v>
      </c>
      <c r="X72">
        <v>-11</v>
      </c>
      <c r="Y72">
        <v>5.0999999999999996</v>
      </c>
      <c r="Z72">
        <v>0</v>
      </c>
      <c r="AA72">
        <v>-181</v>
      </c>
    </row>
    <row r="73" spans="7:27">
      <c r="G73" t="s">
        <v>115</v>
      </c>
      <c r="H73" s="74">
        <v>0</v>
      </c>
      <c r="I73" s="47">
        <v>96.19</v>
      </c>
      <c r="J73" s="47">
        <v>0</v>
      </c>
      <c r="K73" s="47">
        <v>0</v>
      </c>
      <c r="L73" s="47">
        <v>0</v>
      </c>
      <c r="M73" s="75">
        <v>5.58</v>
      </c>
      <c r="N73" s="74">
        <v>0</v>
      </c>
      <c r="O73" s="47">
        <v>0</v>
      </c>
      <c r="P73" s="47">
        <v>-252</v>
      </c>
      <c r="Q73" s="47">
        <v>-16</v>
      </c>
      <c r="R73" s="47">
        <v>0</v>
      </c>
      <c r="S73" s="75">
        <v>0</v>
      </c>
      <c r="U73" s="74">
        <v>-268</v>
      </c>
      <c r="V73" s="75">
        <v>101.77</v>
      </c>
      <c r="W73">
        <v>96.19</v>
      </c>
      <c r="X73">
        <v>-16</v>
      </c>
      <c r="Y73">
        <v>5.58</v>
      </c>
      <c r="Z73">
        <v>0</v>
      </c>
      <c r="AA73">
        <v>-252</v>
      </c>
    </row>
    <row r="74" spans="7:27">
      <c r="G74" t="s">
        <v>116</v>
      </c>
      <c r="H74" s="74">
        <v>0</v>
      </c>
      <c r="I74" s="47">
        <v>26.93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-231</v>
      </c>
      <c r="Q74" s="47">
        <v>-19</v>
      </c>
      <c r="R74" s="47">
        <v>0</v>
      </c>
      <c r="S74" s="75">
        <v>0</v>
      </c>
      <c r="U74" s="74">
        <v>-250</v>
      </c>
      <c r="V74" s="75">
        <v>26.93</v>
      </c>
      <c r="W74">
        <v>26.93</v>
      </c>
      <c r="X74">
        <v>-19</v>
      </c>
      <c r="Y74">
        <v>0</v>
      </c>
      <c r="Z74">
        <v>0</v>
      </c>
      <c r="AA74">
        <v>-231</v>
      </c>
    </row>
    <row r="75" spans="7:27">
      <c r="G75" t="s">
        <v>117</v>
      </c>
      <c r="H75" s="74">
        <v>0</v>
      </c>
      <c r="I75" s="47">
        <v>26.93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-175</v>
      </c>
      <c r="Q75" s="47">
        <v>-35</v>
      </c>
      <c r="R75" s="47">
        <v>0</v>
      </c>
      <c r="S75" s="75">
        <v>0</v>
      </c>
      <c r="U75" s="74">
        <v>-210</v>
      </c>
      <c r="V75" s="75">
        <v>26.93</v>
      </c>
      <c r="W75">
        <v>26.93</v>
      </c>
      <c r="X75">
        <v>-35</v>
      </c>
      <c r="Y75">
        <v>0</v>
      </c>
      <c r="Z75">
        <v>0</v>
      </c>
      <c r="AA75">
        <v>-175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-186</v>
      </c>
      <c r="Q76" s="47">
        <v>-44</v>
      </c>
      <c r="R76" s="47">
        <v>0</v>
      </c>
      <c r="S76" s="75">
        <v>0</v>
      </c>
      <c r="U76" s="74">
        <v>-230</v>
      </c>
      <c r="V76" s="75">
        <v>0</v>
      </c>
      <c r="W76">
        <v>0</v>
      </c>
      <c r="X76">
        <v>-44</v>
      </c>
      <c r="Y76">
        <v>0</v>
      </c>
      <c r="Z76">
        <v>0</v>
      </c>
      <c r="AA76">
        <v>-186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2.02</v>
      </c>
      <c r="N77" s="74">
        <v>0</v>
      </c>
      <c r="O77" s="47">
        <v>0</v>
      </c>
      <c r="P77" s="47">
        <v>-464</v>
      </c>
      <c r="Q77" s="47">
        <v>-54</v>
      </c>
      <c r="R77" s="47">
        <v>0</v>
      </c>
      <c r="S77" s="75">
        <v>0</v>
      </c>
      <c r="U77" s="74">
        <v>-518</v>
      </c>
      <c r="V77" s="75">
        <v>2.02</v>
      </c>
      <c r="W77">
        <v>0</v>
      </c>
      <c r="X77">
        <v>-54</v>
      </c>
      <c r="Y77">
        <v>2.02</v>
      </c>
      <c r="Z77">
        <v>0</v>
      </c>
      <c r="AA77">
        <v>-464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6.25</v>
      </c>
      <c r="N78" s="74">
        <v>0</v>
      </c>
      <c r="O78" s="47">
        <v>0</v>
      </c>
      <c r="P78" s="47">
        <v>-460</v>
      </c>
      <c r="Q78" s="47">
        <v>-51</v>
      </c>
      <c r="R78" s="47">
        <v>0</v>
      </c>
      <c r="S78" s="75">
        <v>0</v>
      </c>
      <c r="U78" s="74">
        <v>-513.79999999999995</v>
      </c>
      <c r="V78" s="75">
        <v>6.25</v>
      </c>
      <c r="W78">
        <v>0</v>
      </c>
      <c r="X78">
        <v>-51</v>
      </c>
      <c r="Y78">
        <v>6.25</v>
      </c>
      <c r="Z78">
        <v>-2.8</v>
      </c>
      <c r="AA78">
        <v>-460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0.85</v>
      </c>
      <c r="N79" s="74">
        <v>0</v>
      </c>
      <c r="O79" s="47">
        <v>0</v>
      </c>
      <c r="P79" s="47">
        <v>-461</v>
      </c>
      <c r="Q79" s="47">
        <v>-50</v>
      </c>
      <c r="R79" s="47">
        <v>0</v>
      </c>
      <c r="S79" s="75">
        <v>0</v>
      </c>
      <c r="U79" s="74">
        <v>-513.79999999999995</v>
      </c>
      <c r="V79" s="75">
        <v>0.85</v>
      </c>
      <c r="W79">
        <v>0</v>
      </c>
      <c r="X79">
        <v>-50</v>
      </c>
      <c r="Y79">
        <v>0.85</v>
      </c>
      <c r="Z79">
        <v>-2.8</v>
      </c>
      <c r="AA79">
        <v>-461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2.74</v>
      </c>
      <c r="N80" s="74">
        <v>0</v>
      </c>
      <c r="O80" s="47">
        <v>0</v>
      </c>
      <c r="P80" s="47">
        <v>-471</v>
      </c>
      <c r="Q80" s="47">
        <v>-51</v>
      </c>
      <c r="R80" s="47">
        <v>0</v>
      </c>
      <c r="S80" s="75">
        <v>0</v>
      </c>
      <c r="U80" s="74">
        <v>-524.79999999999995</v>
      </c>
      <c r="V80" s="75">
        <v>2.74</v>
      </c>
      <c r="W80">
        <v>0</v>
      </c>
      <c r="X80">
        <v>-51</v>
      </c>
      <c r="Y80">
        <v>2.74</v>
      </c>
      <c r="Z80">
        <v>-2.8</v>
      </c>
      <c r="AA80">
        <v>-471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5.6</v>
      </c>
      <c r="N81" s="74">
        <v>0</v>
      </c>
      <c r="O81" s="47">
        <v>0</v>
      </c>
      <c r="P81" s="47">
        <v>-501</v>
      </c>
      <c r="Q81" s="47">
        <v>-54</v>
      </c>
      <c r="R81" s="47">
        <v>0</v>
      </c>
      <c r="S81" s="75">
        <v>0</v>
      </c>
      <c r="U81" s="74">
        <v>-557.79999999999995</v>
      </c>
      <c r="V81" s="75">
        <v>5.6</v>
      </c>
      <c r="W81">
        <v>0</v>
      </c>
      <c r="X81">
        <v>-54</v>
      </c>
      <c r="Y81">
        <v>5.6</v>
      </c>
      <c r="Z81">
        <v>-2.8</v>
      </c>
      <c r="AA81">
        <v>-501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7.98</v>
      </c>
      <c r="N82" s="74">
        <v>0</v>
      </c>
      <c r="O82" s="47">
        <v>0</v>
      </c>
      <c r="P82" s="47">
        <v>-527</v>
      </c>
      <c r="Q82" s="47">
        <v>-58</v>
      </c>
      <c r="R82" s="47">
        <v>0</v>
      </c>
      <c r="S82" s="75">
        <v>0</v>
      </c>
      <c r="U82" s="74">
        <v>-587.79999999999995</v>
      </c>
      <c r="V82" s="75">
        <v>7.98</v>
      </c>
      <c r="W82">
        <v>0</v>
      </c>
      <c r="X82">
        <v>-58</v>
      </c>
      <c r="Y82">
        <v>7.98</v>
      </c>
      <c r="Z82">
        <v>-2.8</v>
      </c>
      <c r="AA82">
        <v>-527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6.83</v>
      </c>
      <c r="N83" s="74">
        <v>0</v>
      </c>
      <c r="O83" s="47">
        <v>0</v>
      </c>
      <c r="P83" s="47">
        <v>-566</v>
      </c>
      <c r="Q83" s="47">
        <v>-56</v>
      </c>
      <c r="R83" s="47">
        <v>0</v>
      </c>
      <c r="S83" s="75">
        <v>0</v>
      </c>
      <c r="U83" s="74">
        <v>-622</v>
      </c>
      <c r="V83" s="75">
        <v>6.83</v>
      </c>
      <c r="W83">
        <v>0</v>
      </c>
      <c r="X83">
        <v>-56</v>
      </c>
      <c r="Y83">
        <v>6.83</v>
      </c>
      <c r="Z83">
        <v>0</v>
      </c>
      <c r="AA83">
        <v>-566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8.27</v>
      </c>
      <c r="N84" s="74">
        <v>0</v>
      </c>
      <c r="O84" s="47">
        <v>0</v>
      </c>
      <c r="P84" s="47">
        <v>-587</v>
      </c>
      <c r="Q84" s="47">
        <v>-56</v>
      </c>
      <c r="R84" s="47">
        <v>0</v>
      </c>
      <c r="S84" s="75">
        <v>0</v>
      </c>
      <c r="U84" s="74">
        <v>-643</v>
      </c>
      <c r="V84" s="75">
        <v>8.27</v>
      </c>
      <c r="W84">
        <v>0</v>
      </c>
      <c r="X84">
        <v>-56</v>
      </c>
      <c r="Y84">
        <v>8.27</v>
      </c>
      <c r="Z84">
        <v>0</v>
      </c>
      <c r="AA84">
        <v>-587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7.41</v>
      </c>
      <c r="N85" s="74">
        <v>0</v>
      </c>
      <c r="O85" s="47">
        <v>0</v>
      </c>
      <c r="P85" s="47">
        <v>-616</v>
      </c>
      <c r="Q85" s="47">
        <v>-56</v>
      </c>
      <c r="R85" s="47">
        <v>0</v>
      </c>
      <c r="S85" s="75">
        <v>0</v>
      </c>
      <c r="U85" s="74">
        <v>-672</v>
      </c>
      <c r="V85" s="75">
        <v>7.41</v>
      </c>
      <c r="W85">
        <v>0</v>
      </c>
      <c r="X85">
        <v>-56</v>
      </c>
      <c r="Y85">
        <v>7.41</v>
      </c>
      <c r="Z85">
        <v>0</v>
      </c>
      <c r="AA85">
        <v>-616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4.04</v>
      </c>
      <c r="N86" s="74">
        <v>0</v>
      </c>
      <c r="O86" s="47">
        <v>-10</v>
      </c>
      <c r="P86" s="47">
        <v>-635</v>
      </c>
      <c r="Q86" s="47">
        <v>-56</v>
      </c>
      <c r="R86" s="47">
        <v>0</v>
      </c>
      <c r="S86" s="75">
        <v>0</v>
      </c>
      <c r="U86" s="74">
        <v>-701</v>
      </c>
      <c r="V86" s="75">
        <v>4.04</v>
      </c>
      <c r="W86">
        <v>-10</v>
      </c>
      <c r="X86">
        <v>-56</v>
      </c>
      <c r="Y86">
        <v>4.04</v>
      </c>
      <c r="Z86">
        <v>0</v>
      </c>
      <c r="AA86">
        <v>-635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-25</v>
      </c>
      <c r="P87" s="47">
        <v>-678</v>
      </c>
      <c r="Q87" s="47">
        <v>-56</v>
      </c>
      <c r="R87" s="47">
        <v>0</v>
      </c>
      <c r="S87" s="75">
        <v>0</v>
      </c>
      <c r="U87" s="74">
        <v>-759</v>
      </c>
      <c r="V87" s="75">
        <v>0</v>
      </c>
      <c r="W87">
        <v>-25</v>
      </c>
      <c r="X87">
        <v>-56</v>
      </c>
      <c r="Y87">
        <v>0</v>
      </c>
      <c r="Z87">
        <v>0</v>
      </c>
      <c r="AA87">
        <v>-678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5</v>
      </c>
      <c r="N88" s="74">
        <v>0</v>
      </c>
      <c r="O88" s="47">
        <v>-45</v>
      </c>
      <c r="P88" s="47">
        <v>-684</v>
      </c>
      <c r="Q88" s="47">
        <v>-56</v>
      </c>
      <c r="R88" s="47">
        <v>0</v>
      </c>
      <c r="S88" s="75">
        <v>0</v>
      </c>
      <c r="U88" s="74">
        <v>-785</v>
      </c>
      <c r="V88" s="75">
        <v>5</v>
      </c>
      <c r="W88">
        <v>-45</v>
      </c>
      <c r="X88">
        <v>-56</v>
      </c>
      <c r="Y88">
        <v>5</v>
      </c>
      <c r="Z88">
        <v>0</v>
      </c>
      <c r="AA88">
        <v>-684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4.62</v>
      </c>
      <c r="N89" s="74">
        <v>0</v>
      </c>
      <c r="O89" s="47">
        <v>-75</v>
      </c>
      <c r="P89" s="47">
        <v>-708</v>
      </c>
      <c r="Q89" s="47">
        <v>-56</v>
      </c>
      <c r="R89" s="47">
        <v>0</v>
      </c>
      <c r="S89" s="75">
        <v>0</v>
      </c>
      <c r="U89" s="74">
        <v>-839</v>
      </c>
      <c r="V89" s="75">
        <v>4.62</v>
      </c>
      <c r="W89">
        <v>-75</v>
      </c>
      <c r="X89">
        <v>-56</v>
      </c>
      <c r="Y89">
        <v>4.62</v>
      </c>
      <c r="Z89">
        <v>0</v>
      </c>
      <c r="AA89">
        <v>-708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2.02</v>
      </c>
      <c r="N90" s="74">
        <v>0</v>
      </c>
      <c r="O90" s="47">
        <v>-85</v>
      </c>
      <c r="P90" s="47">
        <v>-717</v>
      </c>
      <c r="Q90" s="47">
        <v>-56</v>
      </c>
      <c r="R90" s="47">
        <v>0</v>
      </c>
      <c r="S90" s="75">
        <v>0</v>
      </c>
      <c r="U90" s="74">
        <v>-858</v>
      </c>
      <c r="V90" s="75">
        <v>2.02</v>
      </c>
      <c r="W90">
        <v>-85</v>
      </c>
      <c r="X90">
        <v>-56</v>
      </c>
      <c r="Y90">
        <v>2.02</v>
      </c>
      <c r="Z90">
        <v>0</v>
      </c>
      <c r="AA90">
        <v>-717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3.94</v>
      </c>
      <c r="N91" s="74">
        <v>0</v>
      </c>
      <c r="O91" s="47">
        <v>-67</v>
      </c>
      <c r="P91" s="47">
        <v>-443</v>
      </c>
      <c r="Q91" s="47">
        <v>-56</v>
      </c>
      <c r="R91" s="47">
        <v>0</v>
      </c>
      <c r="S91" s="75">
        <v>0</v>
      </c>
      <c r="U91" s="74">
        <v>-566</v>
      </c>
      <c r="V91" s="75">
        <v>3.94</v>
      </c>
      <c r="W91">
        <v>-67</v>
      </c>
      <c r="X91">
        <v>-56</v>
      </c>
      <c r="Y91">
        <v>3.94</v>
      </c>
      <c r="Z91">
        <v>0</v>
      </c>
      <c r="AA91">
        <v>-443</v>
      </c>
    </row>
    <row r="92" spans="7:27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2.02</v>
      </c>
      <c r="N92" s="74">
        <v>0</v>
      </c>
      <c r="O92" s="47">
        <v>-62</v>
      </c>
      <c r="P92" s="47">
        <v>-449</v>
      </c>
      <c r="Q92" s="47">
        <v>-56</v>
      </c>
      <c r="R92" s="47">
        <v>0</v>
      </c>
      <c r="S92" s="75">
        <v>0</v>
      </c>
      <c r="U92" s="74">
        <v>-567</v>
      </c>
      <c r="V92" s="75">
        <v>2.02</v>
      </c>
      <c r="W92">
        <v>-62</v>
      </c>
      <c r="X92">
        <v>-56</v>
      </c>
      <c r="Y92">
        <v>2.02</v>
      </c>
      <c r="Z92">
        <v>0</v>
      </c>
      <c r="AA92">
        <v>-449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2.12</v>
      </c>
      <c r="N93" s="74">
        <v>0</v>
      </c>
      <c r="O93" s="47">
        <v>-55</v>
      </c>
      <c r="P93" s="47">
        <v>-703</v>
      </c>
      <c r="Q93" s="47">
        <v>-56</v>
      </c>
      <c r="R93" s="47">
        <v>0</v>
      </c>
      <c r="S93" s="75">
        <v>0</v>
      </c>
      <c r="U93" s="74">
        <v>-814</v>
      </c>
      <c r="V93" s="75">
        <v>2.12</v>
      </c>
      <c r="W93">
        <v>-55</v>
      </c>
      <c r="X93">
        <v>-56</v>
      </c>
      <c r="Y93">
        <v>2.12</v>
      </c>
      <c r="Z93">
        <v>0</v>
      </c>
      <c r="AA93">
        <v>-703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3.27</v>
      </c>
      <c r="N94" s="74">
        <v>0</v>
      </c>
      <c r="O94" s="47">
        <v>-40</v>
      </c>
      <c r="P94" s="47">
        <v>-683</v>
      </c>
      <c r="Q94" s="47">
        <v>-56</v>
      </c>
      <c r="R94" s="47">
        <v>0</v>
      </c>
      <c r="S94" s="75">
        <v>0</v>
      </c>
      <c r="U94" s="74">
        <v>-779</v>
      </c>
      <c r="V94" s="75">
        <v>3.27</v>
      </c>
      <c r="W94">
        <v>-40</v>
      </c>
      <c r="X94">
        <v>-56</v>
      </c>
      <c r="Y94">
        <v>3.27</v>
      </c>
      <c r="Z94">
        <v>0</v>
      </c>
      <c r="AA94">
        <v>-683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5.87</v>
      </c>
      <c r="N95" s="74">
        <v>0</v>
      </c>
      <c r="O95" s="47">
        <v>-30</v>
      </c>
      <c r="P95" s="47">
        <v>-679</v>
      </c>
      <c r="Q95" s="47">
        <v>-60</v>
      </c>
      <c r="R95" s="47">
        <v>0</v>
      </c>
      <c r="S95" s="75">
        <v>0</v>
      </c>
      <c r="U95" s="74">
        <v>-769</v>
      </c>
      <c r="V95" s="75">
        <v>5.87</v>
      </c>
      <c r="W95">
        <v>-30</v>
      </c>
      <c r="X95">
        <v>-60</v>
      </c>
      <c r="Y95">
        <v>5.87</v>
      </c>
      <c r="Z95">
        <v>0</v>
      </c>
      <c r="AA95">
        <v>-679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2.02</v>
      </c>
      <c r="N96" s="74">
        <v>0</v>
      </c>
      <c r="O96" s="47">
        <v>-25</v>
      </c>
      <c r="P96" s="47">
        <v>-676</v>
      </c>
      <c r="Q96" s="47">
        <v>-60</v>
      </c>
      <c r="R96" s="47">
        <v>0</v>
      </c>
      <c r="S96" s="75">
        <v>0</v>
      </c>
      <c r="U96" s="74">
        <v>-761</v>
      </c>
      <c r="V96" s="75">
        <v>2.02</v>
      </c>
      <c r="W96">
        <v>-25</v>
      </c>
      <c r="X96">
        <v>-60</v>
      </c>
      <c r="Y96">
        <v>2.02</v>
      </c>
      <c r="Z96">
        <v>0</v>
      </c>
      <c r="AA96">
        <v>-676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0.67</v>
      </c>
      <c r="N97" s="74">
        <v>0</v>
      </c>
      <c r="O97" s="47">
        <v>-20</v>
      </c>
      <c r="P97" s="47">
        <v>-686</v>
      </c>
      <c r="Q97" s="47">
        <v>-56</v>
      </c>
      <c r="R97" s="47">
        <v>0</v>
      </c>
      <c r="S97" s="75">
        <v>0</v>
      </c>
      <c r="U97" s="74">
        <v>-762</v>
      </c>
      <c r="V97" s="75">
        <v>0.67</v>
      </c>
      <c r="W97">
        <v>-20</v>
      </c>
      <c r="X97">
        <v>-56</v>
      </c>
      <c r="Y97">
        <v>0.67</v>
      </c>
      <c r="Z97">
        <v>0</v>
      </c>
      <c r="AA97">
        <v>-686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-30</v>
      </c>
      <c r="P98" s="47">
        <v>-693</v>
      </c>
      <c r="Q98" s="47">
        <v>-56</v>
      </c>
      <c r="R98" s="47">
        <v>0</v>
      </c>
      <c r="S98" s="75">
        <v>0</v>
      </c>
      <c r="U98" s="74">
        <v>-779</v>
      </c>
      <c r="V98" s="75">
        <v>0</v>
      </c>
      <c r="W98">
        <v>-30</v>
      </c>
      <c r="X98">
        <v>-56</v>
      </c>
      <c r="Y98">
        <v>0</v>
      </c>
      <c r="Z98">
        <v>0</v>
      </c>
      <c r="AA98">
        <v>-693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0.20079249999999996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3.3655000000000004E-2</v>
      </c>
      <c r="N99" s="69">
        <f t="shared" si="1"/>
        <v>0</v>
      </c>
      <c r="O99" s="70">
        <f t="shared" si="1"/>
        <v>-0.43</v>
      </c>
      <c r="P99" s="70">
        <f t="shared" si="1"/>
        <v>-8.6662675</v>
      </c>
      <c r="Q99" s="70">
        <f t="shared" si="1"/>
        <v>-0.69574999999999998</v>
      </c>
      <c r="R99" s="70">
        <f t="shared" si="1"/>
        <v>0</v>
      </c>
      <c r="S99" s="71">
        <f t="shared" si="1"/>
        <v>0</v>
      </c>
      <c r="U99" s="69">
        <f t="shared" si="1"/>
        <v>-9.795517499999999</v>
      </c>
      <c r="V99" s="71">
        <f t="shared" si="1"/>
        <v>0.23444749999999998</v>
      </c>
      <c r="W99">
        <f t="shared" si="1"/>
        <v>-0.22920749999999998</v>
      </c>
      <c r="X99">
        <f t="shared" si="1"/>
        <v>-0.69574999999999998</v>
      </c>
      <c r="Y99">
        <f t="shared" si="1"/>
        <v>3.3655000000000004E-2</v>
      </c>
      <c r="Z99">
        <f t="shared" si="1"/>
        <v>-3.5000000000000001E-3</v>
      </c>
      <c r="AA99">
        <f t="shared" si="1"/>
        <v>-8.6662675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512</v>
      </c>
      <c r="X1" t="s">
        <v>512</v>
      </c>
      <c r="Y1" t="s">
        <v>515</v>
      </c>
      <c r="Z1" t="s">
        <v>517</v>
      </c>
      <c r="AA1" t="s">
        <v>519</v>
      </c>
      <c r="AB1" t="s">
        <v>521</v>
      </c>
      <c r="AC1" t="s">
        <v>523</v>
      </c>
      <c r="AD1" t="s">
        <v>525</v>
      </c>
      <c r="AE1" t="s">
        <v>527</v>
      </c>
      <c r="AF1" t="s">
        <v>18</v>
      </c>
      <c r="AG1" t="s">
        <v>530</v>
      </c>
      <c r="AH1" t="s">
        <v>532</v>
      </c>
      <c r="AI1" t="s">
        <v>534</v>
      </c>
      <c r="AJ1" t="s">
        <v>536</v>
      </c>
      <c r="AK1" t="s">
        <v>538</v>
      </c>
      <c r="AL1" t="s">
        <v>540</v>
      </c>
      <c r="AM1" t="s">
        <v>146</v>
      </c>
      <c r="AN1" t="s">
        <v>544</v>
      </c>
      <c r="AO1" t="s">
        <v>146</v>
      </c>
      <c r="AP1" t="s">
        <v>548</v>
      </c>
      <c r="AQ1" t="s">
        <v>548</v>
      </c>
      <c r="AR1" t="s">
        <v>551</v>
      </c>
      <c r="AS1" t="s">
        <v>553</v>
      </c>
      <c r="AT1" t="s">
        <v>146</v>
      </c>
      <c r="AU1" t="s">
        <v>146</v>
      </c>
      <c r="AV1" t="s">
        <v>519</v>
      </c>
      <c r="AW1" t="s">
        <v>146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45752</v>
      </c>
      <c r="W2" s="29" t="s">
        <v>148</v>
      </c>
      <c r="X2" t="s">
        <v>148</v>
      </c>
      <c r="Y2" t="s">
        <v>148</v>
      </c>
      <c r="Z2" t="s">
        <v>149</v>
      </c>
      <c r="AA2" t="s">
        <v>240</v>
      </c>
      <c r="AB2" t="s">
        <v>148</v>
      </c>
      <c r="AC2" t="s">
        <v>490</v>
      </c>
      <c r="AD2" t="s">
        <v>145</v>
      </c>
      <c r="AE2" t="s">
        <v>145</v>
      </c>
      <c r="AF2" t="s">
        <v>149</v>
      </c>
      <c r="AG2" t="s">
        <v>145</v>
      </c>
      <c r="AH2" t="s">
        <v>149</v>
      </c>
      <c r="AI2" t="s">
        <v>145</v>
      </c>
      <c r="AJ2" t="s">
        <v>145</v>
      </c>
      <c r="AK2" t="s">
        <v>148</v>
      </c>
      <c r="AL2" t="s">
        <v>145</v>
      </c>
      <c r="AM2" t="s">
        <v>542</v>
      </c>
      <c r="AN2" t="s">
        <v>148</v>
      </c>
      <c r="AO2" t="s">
        <v>546</v>
      </c>
      <c r="AP2" t="s">
        <v>170</v>
      </c>
      <c r="AQ2" t="s">
        <v>169</v>
      </c>
      <c r="AR2" t="s">
        <v>145</v>
      </c>
      <c r="AS2" t="s">
        <v>145</v>
      </c>
      <c r="AT2" t="s">
        <v>555</v>
      </c>
      <c r="AU2" t="s">
        <v>555</v>
      </c>
      <c r="AV2" t="s">
        <v>240</v>
      </c>
      <c r="AW2" t="s">
        <v>555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87.550000000000011</v>
      </c>
      <c r="I3" s="54">
        <v>0</v>
      </c>
      <c r="J3" s="54">
        <v>157.10000000000002</v>
      </c>
      <c r="K3" s="54">
        <v>135.26999999999998</v>
      </c>
      <c r="L3" s="54">
        <v>0</v>
      </c>
      <c r="M3" s="73">
        <v>0</v>
      </c>
      <c r="N3" s="72">
        <v>0</v>
      </c>
      <c r="O3" s="54">
        <v>290.98</v>
      </c>
      <c r="P3" s="54">
        <v>0</v>
      </c>
      <c r="Q3" s="54">
        <v>0</v>
      </c>
      <c r="R3" s="54">
        <v>0</v>
      </c>
      <c r="S3" s="73">
        <v>0</v>
      </c>
      <c r="T3" t="s">
        <v>562</v>
      </c>
      <c r="W3">
        <v>32.79</v>
      </c>
      <c r="X3">
        <v>32.79</v>
      </c>
      <c r="Y3">
        <v>10.93</v>
      </c>
      <c r="Z3">
        <v>0</v>
      </c>
      <c r="AA3">
        <v>0</v>
      </c>
      <c r="AB3">
        <v>10.93</v>
      </c>
      <c r="AC3">
        <v>0</v>
      </c>
      <c r="AD3">
        <v>9.6199999999999992</v>
      </c>
      <c r="AE3">
        <v>2.89</v>
      </c>
      <c r="AF3">
        <v>151.02000000000001</v>
      </c>
      <c r="AG3">
        <v>2.89</v>
      </c>
      <c r="AH3">
        <v>6.08</v>
      </c>
      <c r="AI3">
        <v>9.6199999999999992</v>
      </c>
      <c r="AJ3">
        <v>48.1</v>
      </c>
      <c r="AK3">
        <v>21.86</v>
      </c>
      <c r="AL3">
        <v>2.89</v>
      </c>
      <c r="AM3">
        <v>50.5</v>
      </c>
      <c r="AN3">
        <v>25.97</v>
      </c>
      <c r="AO3">
        <v>0</v>
      </c>
      <c r="AP3">
        <v>32</v>
      </c>
      <c r="AQ3">
        <v>32</v>
      </c>
      <c r="AR3">
        <v>1.92</v>
      </c>
      <c r="AS3">
        <v>9.6199999999999992</v>
      </c>
      <c r="AT3">
        <v>48.1</v>
      </c>
      <c r="AU3">
        <v>48.1</v>
      </c>
      <c r="AV3">
        <v>0</v>
      </c>
      <c r="AW3">
        <v>144.28</v>
      </c>
    </row>
    <row r="4" spans="1:49">
      <c r="A4" t="s">
        <v>234</v>
      </c>
      <c r="B4" t="s">
        <v>226</v>
      </c>
      <c r="C4" t="s">
        <v>228</v>
      </c>
      <c r="E4" t="s">
        <v>490</v>
      </c>
      <c r="G4" t="s">
        <v>46</v>
      </c>
      <c r="H4" s="74">
        <v>87.550000000000011</v>
      </c>
      <c r="I4" s="47">
        <v>0</v>
      </c>
      <c r="J4" s="47">
        <v>157.10000000000002</v>
      </c>
      <c r="K4" s="47">
        <v>135.26999999999998</v>
      </c>
      <c r="L4" s="47">
        <v>0</v>
      </c>
      <c r="M4" s="75">
        <v>0</v>
      </c>
      <c r="N4" s="74">
        <v>0</v>
      </c>
      <c r="O4" s="47">
        <v>290.98</v>
      </c>
      <c r="P4" s="47">
        <v>0</v>
      </c>
      <c r="Q4" s="47">
        <v>0</v>
      </c>
      <c r="R4" s="47">
        <v>0</v>
      </c>
      <c r="S4" s="75">
        <v>0</v>
      </c>
      <c r="T4" t="s">
        <v>563</v>
      </c>
      <c r="W4">
        <v>32.79</v>
      </c>
      <c r="X4">
        <v>32.79</v>
      </c>
      <c r="Y4">
        <v>10.93</v>
      </c>
      <c r="Z4">
        <v>0</v>
      </c>
      <c r="AA4">
        <v>0</v>
      </c>
      <c r="AB4">
        <v>10.93</v>
      </c>
      <c r="AC4">
        <v>0</v>
      </c>
      <c r="AD4">
        <v>9.6199999999999992</v>
      </c>
      <c r="AE4">
        <v>2.89</v>
      </c>
      <c r="AF4">
        <v>151.02000000000001</v>
      </c>
      <c r="AG4">
        <v>2.89</v>
      </c>
      <c r="AH4">
        <v>6.08</v>
      </c>
      <c r="AI4">
        <v>9.6199999999999992</v>
      </c>
      <c r="AJ4">
        <v>48.1</v>
      </c>
      <c r="AK4">
        <v>21.86</v>
      </c>
      <c r="AL4">
        <v>2.89</v>
      </c>
      <c r="AM4">
        <v>50.5</v>
      </c>
      <c r="AN4">
        <v>25.97</v>
      </c>
      <c r="AO4">
        <v>0</v>
      </c>
      <c r="AP4">
        <v>32</v>
      </c>
      <c r="AQ4">
        <v>32</v>
      </c>
      <c r="AR4">
        <v>1.92</v>
      </c>
      <c r="AS4">
        <v>9.6199999999999992</v>
      </c>
      <c r="AT4">
        <v>48.1</v>
      </c>
      <c r="AU4">
        <v>48.1</v>
      </c>
      <c r="AV4">
        <v>0</v>
      </c>
      <c r="AW4">
        <v>144.28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4">
        <v>87.550000000000011</v>
      </c>
      <c r="I5" s="47">
        <v>0</v>
      </c>
      <c r="J5" s="47">
        <v>157.10000000000002</v>
      </c>
      <c r="K5" s="47">
        <v>135.26999999999998</v>
      </c>
      <c r="L5" s="47">
        <v>0</v>
      </c>
      <c r="M5" s="75">
        <v>0</v>
      </c>
      <c r="N5" s="74">
        <v>0</v>
      </c>
      <c r="O5" s="47">
        <v>290.98</v>
      </c>
      <c r="P5" s="47">
        <v>0</v>
      </c>
      <c r="Q5" s="47">
        <v>0</v>
      </c>
      <c r="R5" s="47">
        <v>0</v>
      </c>
      <c r="S5" s="75">
        <v>0</v>
      </c>
      <c r="W5">
        <v>32.79</v>
      </c>
      <c r="X5">
        <v>32.79</v>
      </c>
      <c r="Y5">
        <v>10.93</v>
      </c>
      <c r="Z5">
        <v>0</v>
      </c>
      <c r="AA5">
        <v>0</v>
      </c>
      <c r="AB5">
        <v>10.93</v>
      </c>
      <c r="AC5">
        <v>0</v>
      </c>
      <c r="AD5">
        <v>9.6199999999999992</v>
      </c>
      <c r="AE5">
        <v>2.89</v>
      </c>
      <c r="AF5">
        <v>151.02000000000001</v>
      </c>
      <c r="AG5">
        <v>2.89</v>
      </c>
      <c r="AH5">
        <v>6.08</v>
      </c>
      <c r="AI5">
        <v>9.6199999999999992</v>
      </c>
      <c r="AJ5">
        <v>48.1</v>
      </c>
      <c r="AK5">
        <v>21.86</v>
      </c>
      <c r="AL5">
        <v>2.89</v>
      </c>
      <c r="AM5">
        <v>50.5</v>
      </c>
      <c r="AN5">
        <v>25.97</v>
      </c>
      <c r="AO5">
        <v>0</v>
      </c>
      <c r="AP5">
        <v>32</v>
      </c>
      <c r="AQ5">
        <v>32</v>
      </c>
      <c r="AR5">
        <v>1.92</v>
      </c>
      <c r="AS5">
        <v>9.6199999999999992</v>
      </c>
      <c r="AT5">
        <v>48.1</v>
      </c>
      <c r="AU5">
        <v>48.1</v>
      </c>
      <c r="AV5">
        <v>0</v>
      </c>
      <c r="AW5">
        <v>144.28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4">
        <v>87.550000000000011</v>
      </c>
      <c r="I6" s="47">
        <v>0</v>
      </c>
      <c r="J6" s="47">
        <v>157.10000000000002</v>
      </c>
      <c r="K6" s="47">
        <v>135.26999999999998</v>
      </c>
      <c r="L6" s="47">
        <v>0</v>
      </c>
      <c r="M6" s="75">
        <v>0</v>
      </c>
      <c r="N6" s="74">
        <v>0</v>
      </c>
      <c r="O6" s="47">
        <v>290.98</v>
      </c>
      <c r="P6" s="47">
        <v>0</v>
      </c>
      <c r="Q6" s="47">
        <v>0</v>
      </c>
      <c r="R6" s="47">
        <v>0</v>
      </c>
      <c r="S6" s="75">
        <v>0</v>
      </c>
      <c r="W6">
        <v>32.79</v>
      </c>
      <c r="X6">
        <v>32.79</v>
      </c>
      <c r="Y6">
        <v>10.93</v>
      </c>
      <c r="Z6">
        <v>0</v>
      </c>
      <c r="AA6">
        <v>0</v>
      </c>
      <c r="AB6">
        <v>10.93</v>
      </c>
      <c r="AC6">
        <v>0</v>
      </c>
      <c r="AD6">
        <v>9.6199999999999992</v>
      </c>
      <c r="AE6">
        <v>2.89</v>
      </c>
      <c r="AF6">
        <v>151.02000000000001</v>
      </c>
      <c r="AG6">
        <v>2.89</v>
      </c>
      <c r="AH6">
        <v>6.08</v>
      </c>
      <c r="AI6">
        <v>9.6199999999999992</v>
      </c>
      <c r="AJ6">
        <v>48.1</v>
      </c>
      <c r="AK6">
        <v>21.86</v>
      </c>
      <c r="AL6">
        <v>2.89</v>
      </c>
      <c r="AM6">
        <v>50.5</v>
      </c>
      <c r="AN6">
        <v>25.97</v>
      </c>
      <c r="AO6">
        <v>0</v>
      </c>
      <c r="AP6">
        <v>32</v>
      </c>
      <c r="AQ6">
        <v>32</v>
      </c>
      <c r="AR6">
        <v>1.92</v>
      </c>
      <c r="AS6">
        <v>9.6199999999999992</v>
      </c>
      <c r="AT6">
        <v>48.1</v>
      </c>
      <c r="AU6">
        <v>48.1</v>
      </c>
      <c r="AV6">
        <v>0</v>
      </c>
      <c r="AW6">
        <v>144.28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4">
        <v>87.550000000000011</v>
      </c>
      <c r="I7" s="47">
        <v>0</v>
      </c>
      <c r="J7" s="47">
        <v>157</v>
      </c>
      <c r="K7" s="47">
        <v>135.26999999999998</v>
      </c>
      <c r="L7" s="47">
        <v>0</v>
      </c>
      <c r="M7" s="75">
        <v>0</v>
      </c>
      <c r="N7" s="74">
        <v>0</v>
      </c>
      <c r="O7" s="47">
        <v>290.98</v>
      </c>
      <c r="P7" s="47">
        <v>0</v>
      </c>
      <c r="Q7" s="47">
        <v>0</v>
      </c>
      <c r="R7" s="47">
        <v>0</v>
      </c>
      <c r="S7" s="75">
        <v>0</v>
      </c>
      <c r="W7">
        <v>32.79</v>
      </c>
      <c r="X7">
        <v>32.79</v>
      </c>
      <c r="Y7">
        <v>10.93</v>
      </c>
      <c r="Z7">
        <v>0</v>
      </c>
      <c r="AA7">
        <v>0</v>
      </c>
      <c r="AB7">
        <v>10.93</v>
      </c>
      <c r="AC7">
        <v>0</v>
      </c>
      <c r="AD7">
        <v>9.6199999999999992</v>
      </c>
      <c r="AE7">
        <v>2.89</v>
      </c>
      <c r="AF7">
        <v>151.02000000000001</v>
      </c>
      <c r="AG7">
        <v>2.89</v>
      </c>
      <c r="AH7">
        <v>5.98</v>
      </c>
      <c r="AI7">
        <v>9.6199999999999992</v>
      </c>
      <c r="AJ7">
        <v>48.1</v>
      </c>
      <c r="AK7">
        <v>21.86</v>
      </c>
      <c r="AL7">
        <v>2.89</v>
      </c>
      <c r="AM7">
        <v>50.5</v>
      </c>
      <c r="AN7">
        <v>25.97</v>
      </c>
      <c r="AO7">
        <v>0</v>
      </c>
      <c r="AP7">
        <v>32</v>
      </c>
      <c r="AQ7">
        <v>32</v>
      </c>
      <c r="AR7">
        <v>1.92</v>
      </c>
      <c r="AS7">
        <v>9.6199999999999992</v>
      </c>
      <c r="AT7">
        <v>48.1</v>
      </c>
      <c r="AU7">
        <v>48.1</v>
      </c>
      <c r="AV7">
        <v>0</v>
      </c>
      <c r="AW7">
        <v>144.28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4">
        <v>87.550000000000011</v>
      </c>
      <c r="I8" s="47">
        <v>0</v>
      </c>
      <c r="J8" s="47">
        <v>157</v>
      </c>
      <c r="K8" s="47">
        <v>135.26999999999998</v>
      </c>
      <c r="L8" s="47">
        <v>0</v>
      </c>
      <c r="M8" s="75">
        <v>0</v>
      </c>
      <c r="N8" s="74">
        <v>0</v>
      </c>
      <c r="O8" s="47">
        <v>290.98</v>
      </c>
      <c r="P8" s="47">
        <v>0</v>
      </c>
      <c r="Q8" s="47">
        <v>0</v>
      </c>
      <c r="R8" s="47">
        <v>0</v>
      </c>
      <c r="S8" s="75">
        <v>0</v>
      </c>
      <c r="W8">
        <v>32.79</v>
      </c>
      <c r="X8">
        <v>32.79</v>
      </c>
      <c r="Y8">
        <v>10.93</v>
      </c>
      <c r="Z8">
        <v>0</v>
      </c>
      <c r="AA8">
        <v>0</v>
      </c>
      <c r="AB8">
        <v>10.93</v>
      </c>
      <c r="AC8">
        <v>0</v>
      </c>
      <c r="AD8">
        <v>9.6199999999999992</v>
      </c>
      <c r="AE8">
        <v>2.89</v>
      </c>
      <c r="AF8">
        <v>151.02000000000001</v>
      </c>
      <c r="AG8">
        <v>2.89</v>
      </c>
      <c r="AH8">
        <v>5.98</v>
      </c>
      <c r="AI8">
        <v>9.6199999999999992</v>
      </c>
      <c r="AJ8">
        <v>48.1</v>
      </c>
      <c r="AK8">
        <v>21.86</v>
      </c>
      <c r="AL8">
        <v>2.89</v>
      </c>
      <c r="AM8">
        <v>50.5</v>
      </c>
      <c r="AN8">
        <v>25.97</v>
      </c>
      <c r="AO8">
        <v>0</v>
      </c>
      <c r="AP8">
        <v>32</v>
      </c>
      <c r="AQ8">
        <v>32</v>
      </c>
      <c r="AR8">
        <v>1.92</v>
      </c>
      <c r="AS8">
        <v>9.6199999999999992</v>
      </c>
      <c r="AT8">
        <v>48.1</v>
      </c>
      <c r="AU8">
        <v>48.1</v>
      </c>
      <c r="AV8">
        <v>0</v>
      </c>
      <c r="AW8">
        <v>144.28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4">
        <v>87.550000000000011</v>
      </c>
      <c r="I9" s="47">
        <v>0</v>
      </c>
      <c r="J9" s="47">
        <v>157</v>
      </c>
      <c r="K9" s="47">
        <v>135.26999999999998</v>
      </c>
      <c r="L9" s="47">
        <v>0</v>
      </c>
      <c r="M9" s="75">
        <v>0</v>
      </c>
      <c r="N9" s="74">
        <v>0</v>
      </c>
      <c r="O9" s="47">
        <v>290.98</v>
      </c>
      <c r="P9" s="47">
        <v>0</v>
      </c>
      <c r="Q9" s="47">
        <v>0</v>
      </c>
      <c r="R9" s="47">
        <v>0</v>
      </c>
      <c r="S9" s="75">
        <v>0</v>
      </c>
      <c r="W9">
        <v>32.79</v>
      </c>
      <c r="X9">
        <v>32.79</v>
      </c>
      <c r="Y9">
        <v>10.93</v>
      </c>
      <c r="Z9">
        <v>0</v>
      </c>
      <c r="AA9">
        <v>0</v>
      </c>
      <c r="AB9">
        <v>10.93</v>
      </c>
      <c r="AC9">
        <v>0</v>
      </c>
      <c r="AD9">
        <v>9.6199999999999992</v>
      </c>
      <c r="AE9">
        <v>2.89</v>
      </c>
      <c r="AF9">
        <v>151.02000000000001</v>
      </c>
      <c r="AG9">
        <v>2.89</v>
      </c>
      <c r="AH9">
        <v>5.98</v>
      </c>
      <c r="AI9">
        <v>9.6199999999999992</v>
      </c>
      <c r="AJ9">
        <v>48.1</v>
      </c>
      <c r="AK9">
        <v>21.86</v>
      </c>
      <c r="AL9">
        <v>2.89</v>
      </c>
      <c r="AM9">
        <v>50.5</v>
      </c>
      <c r="AN9">
        <v>25.97</v>
      </c>
      <c r="AO9">
        <v>0</v>
      </c>
      <c r="AP9">
        <v>32</v>
      </c>
      <c r="AQ9">
        <v>32</v>
      </c>
      <c r="AR9">
        <v>1.92</v>
      </c>
      <c r="AS9">
        <v>9.6199999999999992</v>
      </c>
      <c r="AT9">
        <v>48.1</v>
      </c>
      <c r="AU9">
        <v>48.1</v>
      </c>
      <c r="AV9">
        <v>0</v>
      </c>
      <c r="AW9">
        <v>144.28</v>
      </c>
    </row>
    <row r="10" spans="1:49">
      <c r="A10" t="s">
        <v>260</v>
      </c>
      <c r="C10" t="s">
        <v>233</v>
      </c>
      <c r="G10" t="s">
        <v>52</v>
      </c>
      <c r="H10" s="74">
        <v>87.550000000000011</v>
      </c>
      <c r="I10" s="47">
        <v>0</v>
      </c>
      <c r="J10" s="47">
        <v>157</v>
      </c>
      <c r="K10" s="47">
        <v>135.26999999999998</v>
      </c>
      <c r="L10" s="47">
        <v>0</v>
      </c>
      <c r="M10" s="75">
        <v>0</v>
      </c>
      <c r="N10" s="74">
        <v>0</v>
      </c>
      <c r="O10" s="47">
        <v>290.98</v>
      </c>
      <c r="P10" s="47">
        <v>0</v>
      </c>
      <c r="Q10" s="47">
        <v>0</v>
      </c>
      <c r="R10" s="47">
        <v>0</v>
      </c>
      <c r="S10" s="75">
        <v>0</v>
      </c>
      <c r="W10">
        <v>32.79</v>
      </c>
      <c r="X10">
        <v>32.79</v>
      </c>
      <c r="Y10">
        <v>10.93</v>
      </c>
      <c r="Z10">
        <v>0</v>
      </c>
      <c r="AA10">
        <v>0</v>
      </c>
      <c r="AB10">
        <v>10.93</v>
      </c>
      <c r="AC10">
        <v>0</v>
      </c>
      <c r="AD10">
        <v>9.6199999999999992</v>
      </c>
      <c r="AE10">
        <v>2.89</v>
      </c>
      <c r="AF10">
        <v>151.02000000000001</v>
      </c>
      <c r="AG10">
        <v>2.89</v>
      </c>
      <c r="AH10">
        <v>5.98</v>
      </c>
      <c r="AI10">
        <v>9.6199999999999992</v>
      </c>
      <c r="AJ10">
        <v>48.1</v>
      </c>
      <c r="AK10">
        <v>21.86</v>
      </c>
      <c r="AL10">
        <v>2.89</v>
      </c>
      <c r="AM10">
        <v>50.5</v>
      </c>
      <c r="AN10">
        <v>25.97</v>
      </c>
      <c r="AO10">
        <v>0</v>
      </c>
      <c r="AP10">
        <v>32</v>
      </c>
      <c r="AQ10">
        <v>32</v>
      </c>
      <c r="AR10">
        <v>1.92</v>
      </c>
      <c r="AS10">
        <v>9.6199999999999992</v>
      </c>
      <c r="AT10">
        <v>48.1</v>
      </c>
      <c r="AU10">
        <v>48.1</v>
      </c>
      <c r="AV10">
        <v>0</v>
      </c>
      <c r="AW10">
        <v>144.28</v>
      </c>
    </row>
    <row r="11" spans="1:49">
      <c r="A11" t="s">
        <v>240</v>
      </c>
      <c r="C11" t="s">
        <v>316</v>
      </c>
      <c r="G11" t="s">
        <v>53</v>
      </c>
      <c r="H11" s="74">
        <v>87.550000000000011</v>
      </c>
      <c r="I11" s="47">
        <v>0</v>
      </c>
      <c r="J11" s="47">
        <v>157</v>
      </c>
      <c r="K11" s="47">
        <v>135.26999999999998</v>
      </c>
      <c r="L11" s="47">
        <v>0</v>
      </c>
      <c r="M11" s="75">
        <v>0</v>
      </c>
      <c r="N11" s="74">
        <v>0</v>
      </c>
      <c r="O11" s="47">
        <v>240.48000000000002</v>
      </c>
      <c r="P11" s="47">
        <v>0</v>
      </c>
      <c r="Q11" s="47">
        <v>0</v>
      </c>
      <c r="R11" s="47">
        <v>0</v>
      </c>
      <c r="S11" s="75">
        <v>0</v>
      </c>
      <c r="W11">
        <v>32.79</v>
      </c>
      <c r="X11">
        <v>32.79</v>
      </c>
      <c r="Y11">
        <v>10.93</v>
      </c>
      <c r="Z11">
        <v>0</v>
      </c>
      <c r="AA11">
        <v>0</v>
      </c>
      <c r="AB11">
        <v>10.93</v>
      </c>
      <c r="AC11">
        <v>0</v>
      </c>
      <c r="AD11">
        <v>9.6199999999999992</v>
      </c>
      <c r="AE11">
        <v>2.89</v>
      </c>
      <c r="AF11">
        <v>151.02000000000001</v>
      </c>
      <c r="AG11">
        <v>2.89</v>
      </c>
      <c r="AH11">
        <v>5.98</v>
      </c>
      <c r="AI11">
        <v>9.6199999999999992</v>
      </c>
      <c r="AJ11">
        <v>48.1</v>
      </c>
      <c r="AK11">
        <v>21.86</v>
      </c>
      <c r="AL11">
        <v>2.89</v>
      </c>
      <c r="AM11">
        <v>0</v>
      </c>
      <c r="AN11">
        <v>25.97</v>
      </c>
      <c r="AO11">
        <v>0</v>
      </c>
      <c r="AP11">
        <v>30.5</v>
      </c>
      <c r="AQ11">
        <v>30.5</v>
      </c>
      <c r="AR11">
        <v>1.92</v>
      </c>
      <c r="AS11">
        <v>9.6199999999999992</v>
      </c>
      <c r="AT11">
        <v>48.1</v>
      </c>
      <c r="AU11">
        <v>48.1</v>
      </c>
      <c r="AV11">
        <v>0</v>
      </c>
      <c r="AW11">
        <v>144.28</v>
      </c>
    </row>
    <row r="12" spans="1:49">
      <c r="A12" t="s">
        <v>241</v>
      </c>
      <c r="C12" t="s">
        <v>336</v>
      </c>
      <c r="G12" t="s">
        <v>54</v>
      </c>
      <c r="H12" s="74">
        <v>87.550000000000011</v>
      </c>
      <c r="I12" s="47">
        <v>0</v>
      </c>
      <c r="J12" s="47">
        <v>157</v>
      </c>
      <c r="K12" s="47">
        <v>135.26999999999998</v>
      </c>
      <c r="L12" s="47">
        <v>0</v>
      </c>
      <c r="M12" s="75">
        <v>0</v>
      </c>
      <c r="N12" s="74">
        <v>0</v>
      </c>
      <c r="O12" s="47">
        <v>240.48000000000002</v>
      </c>
      <c r="P12" s="47">
        <v>0</v>
      </c>
      <c r="Q12" s="47">
        <v>0</v>
      </c>
      <c r="R12" s="47">
        <v>0</v>
      </c>
      <c r="S12" s="75">
        <v>0</v>
      </c>
      <c r="W12">
        <v>32.79</v>
      </c>
      <c r="X12">
        <v>32.79</v>
      </c>
      <c r="Y12">
        <v>10.93</v>
      </c>
      <c r="Z12">
        <v>0</v>
      </c>
      <c r="AA12">
        <v>0</v>
      </c>
      <c r="AB12">
        <v>10.93</v>
      </c>
      <c r="AC12">
        <v>0</v>
      </c>
      <c r="AD12">
        <v>9.6199999999999992</v>
      </c>
      <c r="AE12">
        <v>2.89</v>
      </c>
      <c r="AF12">
        <v>151.02000000000001</v>
      </c>
      <c r="AG12">
        <v>2.89</v>
      </c>
      <c r="AH12">
        <v>5.98</v>
      </c>
      <c r="AI12">
        <v>9.6199999999999992</v>
      </c>
      <c r="AJ12">
        <v>48.1</v>
      </c>
      <c r="AK12">
        <v>21.86</v>
      </c>
      <c r="AL12">
        <v>2.89</v>
      </c>
      <c r="AM12">
        <v>0</v>
      </c>
      <c r="AN12">
        <v>25.97</v>
      </c>
      <c r="AO12">
        <v>0</v>
      </c>
      <c r="AP12">
        <v>30.5</v>
      </c>
      <c r="AQ12">
        <v>30.5</v>
      </c>
      <c r="AR12">
        <v>1.92</v>
      </c>
      <c r="AS12">
        <v>9.6199999999999992</v>
      </c>
      <c r="AT12">
        <v>48.1</v>
      </c>
      <c r="AU12">
        <v>48.1</v>
      </c>
      <c r="AV12">
        <v>0</v>
      </c>
      <c r="AW12">
        <v>144.28</v>
      </c>
    </row>
    <row r="13" spans="1:49">
      <c r="A13" t="s">
        <v>242</v>
      </c>
      <c r="G13" t="s">
        <v>55</v>
      </c>
      <c r="H13" s="74">
        <v>87.550000000000011</v>
      </c>
      <c r="I13" s="47">
        <v>0</v>
      </c>
      <c r="J13" s="47">
        <v>157</v>
      </c>
      <c r="K13" s="47">
        <v>135.26999999999998</v>
      </c>
      <c r="L13" s="47">
        <v>0</v>
      </c>
      <c r="M13" s="75">
        <v>0</v>
      </c>
      <c r="N13" s="74">
        <v>0</v>
      </c>
      <c r="O13" s="47">
        <v>240.48000000000002</v>
      </c>
      <c r="P13" s="47">
        <v>0</v>
      </c>
      <c r="Q13" s="47">
        <v>0</v>
      </c>
      <c r="R13" s="47">
        <v>0</v>
      </c>
      <c r="S13" s="75">
        <v>0</v>
      </c>
      <c r="W13">
        <v>32.79</v>
      </c>
      <c r="X13">
        <v>32.79</v>
      </c>
      <c r="Y13">
        <v>10.93</v>
      </c>
      <c r="Z13">
        <v>0</v>
      </c>
      <c r="AA13">
        <v>0</v>
      </c>
      <c r="AB13">
        <v>10.93</v>
      </c>
      <c r="AC13">
        <v>0</v>
      </c>
      <c r="AD13">
        <v>9.6199999999999992</v>
      </c>
      <c r="AE13">
        <v>2.89</v>
      </c>
      <c r="AF13">
        <v>151.02000000000001</v>
      </c>
      <c r="AG13">
        <v>2.89</v>
      </c>
      <c r="AH13">
        <v>5.98</v>
      </c>
      <c r="AI13">
        <v>9.6199999999999992</v>
      </c>
      <c r="AJ13">
        <v>48.1</v>
      </c>
      <c r="AK13">
        <v>21.86</v>
      </c>
      <c r="AL13">
        <v>2.89</v>
      </c>
      <c r="AM13">
        <v>0</v>
      </c>
      <c r="AN13">
        <v>25.97</v>
      </c>
      <c r="AO13">
        <v>0</v>
      </c>
      <c r="AP13">
        <v>30.5</v>
      </c>
      <c r="AQ13">
        <v>30.5</v>
      </c>
      <c r="AR13">
        <v>1.92</v>
      </c>
      <c r="AS13">
        <v>9.6199999999999992</v>
      </c>
      <c r="AT13">
        <v>48.1</v>
      </c>
      <c r="AU13">
        <v>48.1</v>
      </c>
      <c r="AV13">
        <v>0</v>
      </c>
      <c r="AW13">
        <v>144.28</v>
      </c>
    </row>
    <row r="14" spans="1:49">
      <c r="A14" t="s">
        <v>243</v>
      </c>
      <c r="G14" t="s">
        <v>56</v>
      </c>
      <c r="H14" s="74">
        <v>87.550000000000011</v>
      </c>
      <c r="I14" s="47">
        <v>0</v>
      </c>
      <c r="J14" s="47">
        <v>157</v>
      </c>
      <c r="K14" s="47">
        <v>135.26999999999998</v>
      </c>
      <c r="L14" s="47">
        <v>0</v>
      </c>
      <c r="M14" s="75">
        <v>0</v>
      </c>
      <c r="N14" s="74">
        <v>0</v>
      </c>
      <c r="O14" s="47">
        <v>240.48000000000002</v>
      </c>
      <c r="P14" s="47">
        <v>0</v>
      </c>
      <c r="Q14" s="47">
        <v>0</v>
      </c>
      <c r="R14" s="47">
        <v>0</v>
      </c>
      <c r="S14" s="75">
        <v>0</v>
      </c>
      <c r="W14">
        <v>32.79</v>
      </c>
      <c r="X14">
        <v>32.79</v>
      </c>
      <c r="Y14">
        <v>10.93</v>
      </c>
      <c r="Z14">
        <v>0</v>
      </c>
      <c r="AA14">
        <v>0</v>
      </c>
      <c r="AB14">
        <v>10.93</v>
      </c>
      <c r="AC14">
        <v>0</v>
      </c>
      <c r="AD14">
        <v>9.6199999999999992</v>
      </c>
      <c r="AE14">
        <v>2.89</v>
      </c>
      <c r="AF14">
        <v>151.02000000000001</v>
      </c>
      <c r="AG14">
        <v>2.89</v>
      </c>
      <c r="AH14">
        <v>5.98</v>
      </c>
      <c r="AI14">
        <v>9.6199999999999992</v>
      </c>
      <c r="AJ14">
        <v>48.1</v>
      </c>
      <c r="AK14">
        <v>21.86</v>
      </c>
      <c r="AL14">
        <v>2.89</v>
      </c>
      <c r="AM14">
        <v>0</v>
      </c>
      <c r="AN14">
        <v>25.97</v>
      </c>
      <c r="AO14">
        <v>0</v>
      </c>
      <c r="AP14">
        <v>30.5</v>
      </c>
      <c r="AQ14">
        <v>30.5</v>
      </c>
      <c r="AR14">
        <v>1.92</v>
      </c>
      <c r="AS14">
        <v>9.6199999999999992</v>
      </c>
      <c r="AT14">
        <v>48.1</v>
      </c>
      <c r="AU14">
        <v>48.1</v>
      </c>
      <c r="AV14">
        <v>0</v>
      </c>
      <c r="AW14">
        <v>144.28</v>
      </c>
    </row>
    <row r="15" spans="1:49">
      <c r="A15" t="s">
        <v>244</v>
      </c>
      <c r="G15" t="s">
        <v>57</v>
      </c>
      <c r="H15" s="74">
        <v>87.550000000000011</v>
      </c>
      <c r="I15" s="47">
        <v>0</v>
      </c>
      <c r="J15" s="47">
        <v>156.92000000000002</v>
      </c>
      <c r="K15" s="47">
        <v>135.26999999999998</v>
      </c>
      <c r="L15" s="47">
        <v>0</v>
      </c>
      <c r="M15" s="75">
        <v>0</v>
      </c>
      <c r="N15" s="74">
        <v>0</v>
      </c>
      <c r="O15" s="47">
        <v>240.48000000000002</v>
      </c>
      <c r="P15" s="47">
        <v>0</v>
      </c>
      <c r="Q15" s="47">
        <v>0</v>
      </c>
      <c r="R15" s="47">
        <v>0</v>
      </c>
      <c r="S15" s="75">
        <v>0</v>
      </c>
      <c r="W15">
        <v>32.79</v>
      </c>
      <c r="X15">
        <v>32.79</v>
      </c>
      <c r="Y15">
        <v>10.93</v>
      </c>
      <c r="Z15">
        <v>0</v>
      </c>
      <c r="AA15">
        <v>0</v>
      </c>
      <c r="AB15">
        <v>10.93</v>
      </c>
      <c r="AC15">
        <v>0</v>
      </c>
      <c r="AD15">
        <v>9.6199999999999992</v>
      </c>
      <c r="AE15">
        <v>2.89</v>
      </c>
      <c r="AF15">
        <v>151.02000000000001</v>
      </c>
      <c r="AG15">
        <v>2.89</v>
      </c>
      <c r="AH15">
        <v>5.9</v>
      </c>
      <c r="AI15">
        <v>9.6199999999999992</v>
      </c>
      <c r="AJ15">
        <v>48.1</v>
      </c>
      <c r="AK15">
        <v>21.86</v>
      </c>
      <c r="AL15">
        <v>2.89</v>
      </c>
      <c r="AM15">
        <v>0</v>
      </c>
      <c r="AN15">
        <v>25.97</v>
      </c>
      <c r="AO15">
        <v>0</v>
      </c>
      <c r="AP15">
        <v>30.5</v>
      </c>
      <c r="AQ15">
        <v>30.5</v>
      </c>
      <c r="AR15">
        <v>1.92</v>
      </c>
      <c r="AS15">
        <v>9.6199999999999992</v>
      </c>
      <c r="AT15">
        <v>48.1</v>
      </c>
      <c r="AU15">
        <v>48.1</v>
      </c>
      <c r="AV15">
        <v>0</v>
      </c>
      <c r="AW15">
        <v>144.28</v>
      </c>
    </row>
    <row r="16" spans="1:49">
      <c r="A16" t="s">
        <v>245</v>
      </c>
      <c r="G16" t="s">
        <v>58</v>
      </c>
      <c r="H16" s="74">
        <v>87.550000000000011</v>
      </c>
      <c r="I16" s="47">
        <v>0</v>
      </c>
      <c r="J16" s="47">
        <v>156.92000000000002</v>
      </c>
      <c r="K16" s="47">
        <v>135.26999999999998</v>
      </c>
      <c r="L16" s="47">
        <v>0</v>
      </c>
      <c r="M16" s="75">
        <v>0</v>
      </c>
      <c r="N16" s="74">
        <v>0</v>
      </c>
      <c r="O16" s="47">
        <v>240.48000000000002</v>
      </c>
      <c r="P16" s="47">
        <v>0</v>
      </c>
      <c r="Q16" s="47">
        <v>0</v>
      </c>
      <c r="R16" s="47">
        <v>0</v>
      </c>
      <c r="S16" s="75">
        <v>0</v>
      </c>
      <c r="W16">
        <v>32.79</v>
      </c>
      <c r="X16">
        <v>32.79</v>
      </c>
      <c r="Y16">
        <v>10.93</v>
      </c>
      <c r="Z16">
        <v>0</v>
      </c>
      <c r="AA16">
        <v>0</v>
      </c>
      <c r="AB16">
        <v>10.93</v>
      </c>
      <c r="AC16">
        <v>0</v>
      </c>
      <c r="AD16">
        <v>9.6199999999999992</v>
      </c>
      <c r="AE16">
        <v>2.89</v>
      </c>
      <c r="AF16">
        <v>151.02000000000001</v>
      </c>
      <c r="AG16">
        <v>2.89</v>
      </c>
      <c r="AH16">
        <v>5.9</v>
      </c>
      <c r="AI16">
        <v>9.6199999999999992</v>
      </c>
      <c r="AJ16">
        <v>48.1</v>
      </c>
      <c r="AK16">
        <v>21.86</v>
      </c>
      <c r="AL16">
        <v>2.89</v>
      </c>
      <c r="AM16">
        <v>0</v>
      </c>
      <c r="AN16">
        <v>25.97</v>
      </c>
      <c r="AO16">
        <v>0</v>
      </c>
      <c r="AP16">
        <v>30.5</v>
      </c>
      <c r="AQ16">
        <v>30.5</v>
      </c>
      <c r="AR16">
        <v>1.92</v>
      </c>
      <c r="AS16">
        <v>9.6199999999999992</v>
      </c>
      <c r="AT16">
        <v>48.1</v>
      </c>
      <c r="AU16">
        <v>48.1</v>
      </c>
      <c r="AV16">
        <v>0</v>
      </c>
      <c r="AW16">
        <v>144.28</v>
      </c>
    </row>
    <row r="17" spans="1:49">
      <c r="A17" t="s">
        <v>246</v>
      </c>
      <c r="G17" t="s">
        <v>59</v>
      </c>
      <c r="H17" s="74">
        <v>87.550000000000011</v>
      </c>
      <c r="I17" s="47">
        <v>0</v>
      </c>
      <c r="J17" s="47">
        <v>156.92000000000002</v>
      </c>
      <c r="K17" s="47">
        <v>135.26999999999998</v>
      </c>
      <c r="L17" s="47">
        <v>0</v>
      </c>
      <c r="M17" s="75">
        <v>0</v>
      </c>
      <c r="N17" s="74">
        <v>0</v>
      </c>
      <c r="O17" s="47">
        <v>240.48000000000002</v>
      </c>
      <c r="P17" s="47">
        <v>0</v>
      </c>
      <c r="Q17" s="47">
        <v>0</v>
      </c>
      <c r="R17" s="47">
        <v>0</v>
      </c>
      <c r="S17" s="75">
        <v>0</v>
      </c>
      <c r="W17">
        <v>32.79</v>
      </c>
      <c r="X17">
        <v>32.79</v>
      </c>
      <c r="Y17">
        <v>10.93</v>
      </c>
      <c r="Z17">
        <v>0</v>
      </c>
      <c r="AA17">
        <v>0</v>
      </c>
      <c r="AB17">
        <v>10.93</v>
      </c>
      <c r="AC17">
        <v>0</v>
      </c>
      <c r="AD17">
        <v>9.6199999999999992</v>
      </c>
      <c r="AE17">
        <v>2.89</v>
      </c>
      <c r="AF17">
        <v>151.02000000000001</v>
      </c>
      <c r="AG17">
        <v>2.89</v>
      </c>
      <c r="AH17">
        <v>5.9</v>
      </c>
      <c r="AI17">
        <v>9.6199999999999992</v>
      </c>
      <c r="AJ17">
        <v>48.1</v>
      </c>
      <c r="AK17">
        <v>21.86</v>
      </c>
      <c r="AL17">
        <v>2.89</v>
      </c>
      <c r="AM17">
        <v>0</v>
      </c>
      <c r="AN17">
        <v>25.97</v>
      </c>
      <c r="AO17">
        <v>0</v>
      </c>
      <c r="AP17">
        <v>30.5</v>
      </c>
      <c r="AQ17">
        <v>30.5</v>
      </c>
      <c r="AR17">
        <v>1.92</v>
      </c>
      <c r="AS17">
        <v>9.6199999999999992</v>
      </c>
      <c r="AT17">
        <v>48.1</v>
      </c>
      <c r="AU17">
        <v>48.1</v>
      </c>
      <c r="AV17">
        <v>0</v>
      </c>
      <c r="AW17">
        <v>144.28</v>
      </c>
    </row>
    <row r="18" spans="1:49">
      <c r="A18" t="s">
        <v>247</v>
      </c>
      <c r="G18" t="s">
        <v>60</v>
      </c>
      <c r="H18" s="74">
        <v>87.550000000000011</v>
      </c>
      <c r="I18" s="47">
        <v>0</v>
      </c>
      <c r="J18" s="47">
        <v>156.92000000000002</v>
      </c>
      <c r="K18" s="47">
        <v>135.26999999999998</v>
      </c>
      <c r="L18" s="47">
        <v>0</v>
      </c>
      <c r="M18" s="75">
        <v>0</v>
      </c>
      <c r="N18" s="74">
        <v>0</v>
      </c>
      <c r="O18" s="47">
        <v>240.48000000000002</v>
      </c>
      <c r="P18" s="47">
        <v>0</v>
      </c>
      <c r="Q18" s="47">
        <v>0</v>
      </c>
      <c r="R18" s="47">
        <v>0</v>
      </c>
      <c r="S18" s="75">
        <v>0</v>
      </c>
      <c r="W18">
        <v>32.79</v>
      </c>
      <c r="X18">
        <v>32.79</v>
      </c>
      <c r="Y18">
        <v>10.93</v>
      </c>
      <c r="Z18">
        <v>0</v>
      </c>
      <c r="AA18">
        <v>0</v>
      </c>
      <c r="AB18">
        <v>10.93</v>
      </c>
      <c r="AC18">
        <v>0</v>
      </c>
      <c r="AD18">
        <v>9.6199999999999992</v>
      </c>
      <c r="AE18">
        <v>2.89</v>
      </c>
      <c r="AF18">
        <v>151.02000000000001</v>
      </c>
      <c r="AG18">
        <v>2.89</v>
      </c>
      <c r="AH18">
        <v>5.9</v>
      </c>
      <c r="AI18">
        <v>9.6199999999999992</v>
      </c>
      <c r="AJ18">
        <v>48.1</v>
      </c>
      <c r="AK18">
        <v>21.86</v>
      </c>
      <c r="AL18">
        <v>2.89</v>
      </c>
      <c r="AM18">
        <v>0</v>
      </c>
      <c r="AN18">
        <v>25.97</v>
      </c>
      <c r="AO18">
        <v>0</v>
      </c>
      <c r="AP18">
        <v>30.5</v>
      </c>
      <c r="AQ18">
        <v>30.5</v>
      </c>
      <c r="AR18">
        <v>1.92</v>
      </c>
      <c r="AS18">
        <v>9.6199999999999992</v>
      </c>
      <c r="AT18">
        <v>48.1</v>
      </c>
      <c r="AU18">
        <v>48.1</v>
      </c>
      <c r="AV18">
        <v>0</v>
      </c>
      <c r="AW18">
        <v>144.28</v>
      </c>
    </row>
    <row r="19" spans="1:49">
      <c r="A19" t="s">
        <v>261</v>
      </c>
      <c r="G19" t="s">
        <v>61</v>
      </c>
      <c r="H19" s="74">
        <v>87.550000000000011</v>
      </c>
      <c r="I19" s="47">
        <v>0</v>
      </c>
      <c r="J19" s="47">
        <v>156.92000000000002</v>
      </c>
      <c r="K19" s="47">
        <v>135.26999999999998</v>
      </c>
      <c r="L19" s="47">
        <v>0</v>
      </c>
      <c r="M19" s="75">
        <v>0</v>
      </c>
      <c r="N19" s="74">
        <v>0</v>
      </c>
      <c r="O19" s="47">
        <v>240.48000000000002</v>
      </c>
      <c r="P19" s="47">
        <v>0</v>
      </c>
      <c r="Q19" s="47">
        <v>0</v>
      </c>
      <c r="R19" s="47">
        <v>0</v>
      </c>
      <c r="S19" s="75">
        <v>0</v>
      </c>
      <c r="W19">
        <v>32.79</v>
      </c>
      <c r="X19">
        <v>32.79</v>
      </c>
      <c r="Y19">
        <v>10.93</v>
      </c>
      <c r="Z19">
        <v>0</v>
      </c>
      <c r="AA19">
        <v>0</v>
      </c>
      <c r="AB19">
        <v>10.93</v>
      </c>
      <c r="AC19">
        <v>0</v>
      </c>
      <c r="AD19">
        <v>9.6199999999999992</v>
      </c>
      <c r="AE19">
        <v>2.89</v>
      </c>
      <c r="AF19">
        <v>151.02000000000001</v>
      </c>
      <c r="AG19">
        <v>2.89</v>
      </c>
      <c r="AH19">
        <v>5.9</v>
      </c>
      <c r="AI19">
        <v>9.6199999999999992</v>
      </c>
      <c r="AJ19">
        <v>48.1</v>
      </c>
      <c r="AK19">
        <v>21.86</v>
      </c>
      <c r="AL19">
        <v>2.89</v>
      </c>
      <c r="AM19">
        <v>0</v>
      </c>
      <c r="AN19">
        <v>25.97</v>
      </c>
      <c r="AO19">
        <v>0</v>
      </c>
      <c r="AP19">
        <v>30.5</v>
      </c>
      <c r="AQ19">
        <v>30.5</v>
      </c>
      <c r="AR19">
        <v>1.92</v>
      </c>
      <c r="AS19">
        <v>9.6199999999999992</v>
      </c>
      <c r="AT19">
        <v>48.1</v>
      </c>
      <c r="AU19">
        <v>48.1</v>
      </c>
      <c r="AV19">
        <v>0</v>
      </c>
      <c r="AW19">
        <v>144.28</v>
      </c>
    </row>
    <row r="20" spans="1:49">
      <c r="A20" t="s">
        <v>262</v>
      </c>
      <c r="G20" t="s">
        <v>62</v>
      </c>
      <c r="H20" s="74">
        <v>87.550000000000011</v>
      </c>
      <c r="I20" s="47">
        <v>0</v>
      </c>
      <c r="J20" s="47">
        <v>156.92000000000002</v>
      </c>
      <c r="K20" s="47">
        <v>135.26999999999998</v>
      </c>
      <c r="L20" s="47">
        <v>0</v>
      </c>
      <c r="M20" s="75">
        <v>0</v>
      </c>
      <c r="N20" s="74">
        <v>0</v>
      </c>
      <c r="O20" s="47">
        <v>240.48000000000002</v>
      </c>
      <c r="P20" s="47">
        <v>0</v>
      </c>
      <c r="Q20" s="47">
        <v>0</v>
      </c>
      <c r="R20" s="47">
        <v>0</v>
      </c>
      <c r="S20" s="75">
        <v>0</v>
      </c>
      <c r="W20">
        <v>32.79</v>
      </c>
      <c r="X20">
        <v>32.79</v>
      </c>
      <c r="Y20">
        <v>10.93</v>
      </c>
      <c r="Z20">
        <v>0</v>
      </c>
      <c r="AA20">
        <v>0</v>
      </c>
      <c r="AB20">
        <v>10.93</v>
      </c>
      <c r="AC20">
        <v>0</v>
      </c>
      <c r="AD20">
        <v>9.6199999999999992</v>
      </c>
      <c r="AE20">
        <v>2.89</v>
      </c>
      <c r="AF20">
        <v>151.02000000000001</v>
      </c>
      <c r="AG20">
        <v>2.89</v>
      </c>
      <c r="AH20">
        <v>5.9</v>
      </c>
      <c r="AI20">
        <v>9.6199999999999992</v>
      </c>
      <c r="AJ20">
        <v>48.1</v>
      </c>
      <c r="AK20">
        <v>21.86</v>
      </c>
      <c r="AL20">
        <v>2.89</v>
      </c>
      <c r="AM20">
        <v>0</v>
      </c>
      <c r="AN20">
        <v>25.97</v>
      </c>
      <c r="AO20">
        <v>0</v>
      </c>
      <c r="AP20">
        <v>30.5</v>
      </c>
      <c r="AQ20">
        <v>30.5</v>
      </c>
      <c r="AR20">
        <v>1.92</v>
      </c>
      <c r="AS20">
        <v>9.6199999999999992</v>
      </c>
      <c r="AT20">
        <v>48.1</v>
      </c>
      <c r="AU20">
        <v>48.1</v>
      </c>
      <c r="AV20">
        <v>0</v>
      </c>
      <c r="AW20">
        <v>144.28</v>
      </c>
    </row>
    <row r="21" spans="1:49">
      <c r="A21" t="s">
        <v>248</v>
      </c>
      <c r="G21" t="s">
        <v>63</v>
      </c>
      <c r="H21" s="74">
        <v>87.550000000000011</v>
      </c>
      <c r="I21" s="47">
        <v>0</v>
      </c>
      <c r="J21" s="47">
        <v>156.92000000000002</v>
      </c>
      <c r="K21" s="47">
        <v>135.26999999999998</v>
      </c>
      <c r="L21" s="47">
        <v>0</v>
      </c>
      <c r="M21" s="75">
        <v>0</v>
      </c>
      <c r="N21" s="74">
        <v>0</v>
      </c>
      <c r="O21" s="47">
        <v>240.48000000000002</v>
      </c>
      <c r="P21" s="47">
        <v>0</v>
      </c>
      <c r="Q21" s="47">
        <v>0</v>
      </c>
      <c r="R21" s="47">
        <v>0</v>
      </c>
      <c r="S21" s="75">
        <v>0</v>
      </c>
      <c r="W21">
        <v>32.79</v>
      </c>
      <c r="X21">
        <v>32.79</v>
      </c>
      <c r="Y21">
        <v>10.93</v>
      </c>
      <c r="Z21">
        <v>0</v>
      </c>
      <c r="AA21">
        <v>0</v>
      </c>
      <c r="AB21">
        <v>10.93</v>
      </c>
      <c r="AC21">
        <v>0</v>
      </c>
      <c r="AD21">
        <v>9.6199999999999992</v>
      </c>
      <c r="AE21">
        <v>2.89</v>
      </c>
      <c r="AF21">
        <v>151.02000000000001</v>
      </c>
      <c r="AG21">
        <v>2.89</v>
      </c>
      <c r="AH21">
        <v>5.9</v>
      </c>
      <c r="AI21">
        <v>9.6199999999999992</v>
      </c>
      <c r="AJ21">
        <v>48.1</v>
      </c>
      <c r="AK21">
        <v>21.86</v>
      </c>
      <c r="AL21">
        <v>2.89</v>
      </c>
      <c r="AM21">
        <v>0</v>
      </c>
      <c r="AN21">
        <v>25.97</v>
      </c>
      <c r="AO21">
        <v>0</v>
      </c>
      <c r="AP21">
        <v>30.5</v>
      </c>
      <c r="AQ21">
        <v>30.5</v>
      </c>
      <c r="AR21">
        <v>1.92</v>
      </c>
      <c r="AS21">
        <v>9.6199999999999992</v>
      </c>
      <c r="AT21">
        <v>48.1</v>
      </c>
      <c r="AU21">
        <v>48.1</v>
      </c>
      <c r="AV21">
        <v>0</v>
      </c>
      <c r="AW21">
        <v>144.28</v>
      </c>
    </row>
    <row r="22" spans="1:49">
      <c r="A22" t="s">
        <v>249</v>
      </c>
      <c r="G22" t="s">
        <v>64</v>
      </c>
      <c r="H22" s="74">
        <v>87.550000000000011</v>
      </c>
      <c r="I22" s="47">
        <v>0</v>
      </c>
      <c r="J22" s="47">
        <v>156.92000000000002</v>
      </c>
      <c r="K22" s="47">
        <v>135.26999999999998</v>
      </c>
      <c r="L22" s="47">
        <v>0</v>
      </c>
      <c r="M22" s="75">
        <v>0</v>
      </c>
      <c r="N22" s="74">
        <v>0</v>
      </c>
      <c r="O22" s="47">
        <v>240.48000000000002</v>
      </c>
      <c r="P22" s="47">
        <v>0</v>
      </c>
      <c r="Q22" s="47">
        <v>0</v>
      </c>
      <c r="R22" s="47">
        <v>0</v>
      </c>
      <c r="S22" s="75">
        <v>0</v>
      </c>
      <c r="W22">
        <v>32.79</v>
      </c>
      <c r="X22">
        <v>32.79</v>
      </c>
      <c r="Y22">
        <v>10.93</v>
      </c>
      <c r="Z22">
        <v>0</v>
      </c>
      <c r="AA22">
        <v>0</v>
      </c>
      <c r="AB22">
        <v>10.93</v>
      </c>
      <c r="AC22">
        <v>0</v>
      </c>
      <c r="AD22">
        <v>9.6199999999999992</v>
      </c>
      <c r="AE22">
        <v>2.89</v>
      </c>
      <c r="AF22">
        <v>151.02000000000001</v>
      </c>
      <c r="AG22">
        <v>2.89</v>
      </c>
      <c r="AH22">
        <v>5.9</v>
      </c>
      <c r="AI22">
        <v>9.6199999999999992</v>
      </c>
      <c r="AJ22">
        <v>48.1</v>
      </c>
      <c r="AK22">
        <v>21.86</v>
      </c>
      <c r="AL22">
        <v>2.89</v>
      </c>
      <c r="AM22">
        <v>0</v>
      </c>
      <c r="AN22">
        <v>25.97</v>
      </c>
      <c r="AO22">
        <v>0</v>
      </c>
      <c r="AP22">
        <v>30.5</v>
      </c>
      <c r="AQ22">
        <v>30.5</v>
      </c>
      <c r="AR22">
        <v>1.92</v>
      </c>
      <c r="AS22">
        <v>9.6199999999999992</v>
      </c>
      <c r="AT22">
        <v>48.1</v>
      </c>
      <c r="AU22">
        <v>48.1</v>
      </c>
      <c r="AV22">
        <v>0</v>
      </c>
      <c r="AW22">
        <v>144.28</v>
      </c>
    </row>
    <row r="23" spans="1:49">
      <c r="A23" t="s">
        <v>250</v>
      </c>
      <c r="G23" t="s">
        <v>65</v>
      </c>
      <c r="H23" s="74">
        <v>87.550000000000011</v>
      </c>
      <c r="I23" s="47">
        <v>0</v>
      </c>
      <c r="J23" s="47">
        <v>156.82000000000002</v>
      </c>
      <c r="K23" s="47">
        <v>135.26999999999998</v>
      </c>
      <c r="L23" s="47">
        <v>0</v>
      </c>
      <c r="M23" s="75">
        <v>0</v>
      </c>
      <c r="N23" s="74">
        <v>0</v>
      </c>
      <c r="O23" s="47">
        <v>240.48000000000002</v>
      </c>
      <c r="P23" s="47">
        <v>0</v>
      </c>
      <c r="Q23" s="47">
        <v>0</v>
      </c>
      <c r="R23" s="47">
        <v>0</v>
      </c>
      <c r="S23" s="75">
        <v>0</v>
      </c>
      <c r="W23">
        <v>32.79</v>
      </c>
      <c r="X23">
        <v>32.79</v>
      </c>
      <c r="Y23">
        <v>10.93</v>
      </c>
      <c r="Z23">
        <v>0</v>
      </c>
      <c r="AA23">
        <v>0</v>
      </c>
      <c r="AB23">
        <v>10.93</v>
      </c>
      <c r="AC23">
        <v>0</v>
      </c>
      <c r="AD23">
        <v>9.6199999999999992</v>
      </c>
      <c r="AE23">
        <v>2.89</v>
      </c>
      <c r="AF23">
        <v>151.02000000000001</v>
      </c>
      <c r="AG23">
        <v>2.89</v>
      </c>
      <c r="AH23">
        <v>5.8</v>
      </c>
      <c r="AI23">
        <v>9.6199999999999992</v>
      </c>
      <c r="AJ23">
        <v>48.1</v>
      </c>
      <c r="AK23">
        <v>21.86</v>
      </c>
      <c r="AL23">
        <v>2.89</v>
      </c>
      <c r="AM23">
        <v>0</v>
      </c>
      <c r="AN23">
        <v>25.97</v>
      </c>
      <c r="AO23">
        <v>0</v>
      </c>
      <c r="AP23">
        <v>30.5</v>
      </c>
      <c r="AQ23">
        <v>30.5</v>
      </c>
      <c r="AR23">
        <v>1.92</v>
      </c>
      <c r="AS23">
        <v>9.6199999999999992</v>
      </c>
      <c r="AT23">
        <v>48.1</v>
      </c>
      <c r="AU23">
        <v>48.1</v>
      </c>
      <c r="AV23">
        <v>0</v>
      </c>
      <c r="AW23">
        <v>144.28</v>
      </c>
    </row>
    <row r="24" spans="1:49">
      <c r="A24" t="s">
        <v>251</v>
      </c>
      <c r="G24" t="s">
        <v>66</v>
      </c>
      <c r="H24" s="74">
        <v>87.550000000000011</v>
      </c>
      <c r="I24" s="47">
        <v>0</v>
      </c>
      <c r="J24" s="47">
        <v>156.82000000000002</v>
      </c>
      <c r="K24" s="47">
        <v>135.26999999999998</v>
      </c>
      <c r="L24" s="47">
        <v>0</v>
      </c>
      <c r="M24" s="75">
        <v>0</v>
      </c>
      <c r="N24" s="74">
        <v>0</v>
      </c>
      <c r="O24" s="47">
        <v>240.48000000000002</v>
      </c>
      <c r="P24" s="47">
        <v>0</v>
      </c>
      <c r="Q24" s="47">
        <v>0</v>
      </c>
      <c r="R24" s="47">
        <v>0</v>
      </c>
      <c r="S24" s="75">
        <v>0</v>
      </c>
      <c r="W24">
        <v>32.79</v>
      </c>
      <c r="X24">
        <v>32.79</v>
      </c>
      <c r="Y24">
        <v>10.93</v>
      </c>
      <c r="Z24">
        <v>0</v>
      </c>
      <c r="AA24">
        <v>0</v>
      </c>
      <c r="AB24">
        <v>10.93</v>
      </c>
      <c r="AC24">
        <v>0</v>
      </c>
      <c r="AD24">
        <v>9.6199999999999992</v>
      </c>
      <c r="AE24">
        <v>2.89</v>
      </c>
      <c r="AF24">
        <v>151.02000000000001</v>
      </c>
      <c r="AG24">
        <v>2.89</v>
      </c>
      <c r="AH24">
        <v>5.8</v>
      </c>
      <c r="AI24">
        <v>9.6199999999999992</v>
      </c>
      <c r="AJ24">
        <v>48.1</v>
      </c>
      <c r="AK24">
        <v>21.86</v>
      </c>
      <c r="AL24">
        <v>2.89</v>
      </c>
      <c r="AM24">
        <v>0</v>
      </c>
      <c r="AN24">
        <v>25.97</v>
      </c>
      <c r="AO24">
        <v>0</v>
      </c>
      <c r="AP24">
        <v>30.5</v>
      </c>
      <c r="AQ24">
        <v>30.5</v>
      </c>
      <c r="AR24">
        <v>1.92</v>
      </c>
      <c r="AS24">
        <v>9.6199999999999992</v>
      </c>
      <c r="AT24">
        <v>48.1</v>
      </c>
      <c r="AU24">
        <v>48.1</v>
      </c>
      <c r="AV24">
        <v>0</v>
      </c>
      <c r="AW24">
        <v>144.28</v>
      </c>
    </row>
    <row r="25" spans="1:49">
      <c r="A25" t="s">
        <v>252</v>
      </c>
      <c r="G25" t="s">
        <v>67</v>
      </c>
      <c r="H25" s="74">
        <v>87.550000000000011</v>
      </c>
      <c r="I25" s="47">
        <v>0</v>
      </c>
      <c r="J25" s="47">
        <v>156.82000000000002</v>
      </c>
      <c r="K25" s="47">
        <v>135.26999999999998</v>
      </c>
      <c r="L25" s="47">
        <v>0</v>
      </c>
      <c r="M25" s="75">
        <v>0</v>
      </c>
      <c r="N25" s="74">
        <v>0</v>
      </c>
      <c r="O25" s="47">
        <v>240.48000000000002</v>
      </c>
      <c r="P25" s="47">
        <v>0</v>
      </c>
      <c r="Q25" s="47">
        <v>0</v>
      </c>
      <c r="R25" s="47">
        <v>0</v>
      </c>
      <c r="S25" s="75">
        <v>0</v>
      </c>
      <c r="W25">
        <v>32.79</v>
      </c>
      <c r="X25">
        <v>32.79</v>
      </c>
      <c r="Y25">
        <v>10.93</v>
      </c>
      <c r="Z25">
        <v>0</v>
      </c>
      <c r="AA25">
        <v>0</v>
      </c>
      <c r="AB25">
        <v>10.93</v>
      </c>
      <c r="AC25">
        <v>0</v>
      </c>
      <c r="AD25">
        <v>9.6199999999999992</v>
      </c>
      <c r="AE25">
        <v>2.89</v>
      </c>
      <c r="AF25">
        <v>151.02000000000001</v>
      </c>
      <c r="AG25">
        <v>2.89</v>
      </c>
      <c r="AH25">
        <v>5.8</v>
      </c>
      <c r="AI25">
        <v>9.6199999999999992</v>
      </c>
      <c r="AJ25">
        <v>48.1</v>
      </c>
      <c r="AK25">
        <v>21.86</v>
      </c>
      <c r="AL25">
        <v>2.89</v>
      </c>
      <c r="AM25">
        <v>0</v>
      </c>
      <c r="AN25">
        <v>25.97</v>
      </c>
      <c r="AO25">
        <v>0</v>
      </c>
      <c r="AP25">
        <v>30.5</v>
      </c>
      <c r="AQ25">
        <v>30.5</v>
      </c>
      <c r="AR25">
        <v>1.92</v>
      </c>
      <c r="AS25">
        <v>9.6199999999999992</v>
      </c>
      <c r="AT25">
        <v>48.1</v>
      </c>
      <c r="AU25">
        <v>48.1</v>
      </c>
      <c r="AV25">
        <v>0</v>
      </c>
      <c r="AW25">
        <v>144.28</v>
      </c>
    </row>
    <row r="26" spans="1:49">
      <c r="A26" t="s">
        <v>253</v>
      </c>
      <c r="G26" t="s">
        <v>68</v>
      </c>
      <c r="H26" s="74">
        <v>87.550000000000011</v>
      </c>
      <c r="I26" s="47">
        <v>0</v>
      </c>
      <c r="J26" s="47">
        <v>156.82000000000002</v>
      </c>
      <c r="K26" s="47">
        <v>135.26999999999998</v>
      </c>
      <c r="L26" s="47">
        <v>0</v>
      </c>
      <c r="M26" s="75">
        <v>0</v>
      </c>
      <c r="N26" s="74">
        <v>0</v>
      </c>
      <c r="O26" s="47">
        <v>240.48000000000002</v>
      </c>
      <c r="P26" s="47">
        <v>0</v>
      </c>
      <c r="Q26" s="47">
        <v>0</v>
      </c>
      <c r="R26" s="47">
        <v>0</v>
      </c>
      <c r="S26" s="75">
        <v>0</v>
      </c>
      <c r="W26">
        <v>32.79</v>
      </c>
      <c r="X26">
        <v>32.79</v>
      </c>
      <c r="Y26">
        <v>10.93</v>
      </c>
      <c r="Z26">
        <v>0</v>
      </c>
      <c r="AA26">
        <v>0</v>
      </c>
      <c r="AB26">
        <v>10.93</v>
      </c>
      <c r="AC26">
        <v>0</v>
      </c>
      <c r="AD26">
        <v>9.6199999999999992</v>
      </c>
      <c r="AE26">
        <v>2.89</v>
      </c>
      <c r="AF26">
        <v>151.02000000000001</v>
      </c>
      <c r="AG26">
        <v>2.89</v>
      </c>
      <c r="AH26">
        <v>5.8</v>
      </c>
      <c r="AI26">
        <v>9.6199999999999992</v>
      </c>
      <c r="AJ26">
        <v>48.1</v>
      </c>
      <c r="AK26">
        <v>21.86</v>
      </c>
      <c r="AL26">
        <v>2.89</v>
      </c>
      <c r="AM26">
        <v>0</v>
      </c>
      <c r="AN26">
        <v>25.97</v>
      </c>
      <c r="AO26">
        <v>0</v>
      </c>
      <c r="AP26">
        <v>30.5</v>
      </c>
      <c r="AQ26">
        <v>30.5</v>
      </c>
      <c r="AR26">
        <v>1.92</v>
      </c>
      <c r="AS26">
        <v>9.6199999999999992</v>
      </c>
      <c r="AT26">
        <v>48.1</v>
      </c>
      <c r="AU26">
        <v>48.1</v>
      </c>
      <c r="AV26">
        <v>0</v>
      </c>
      <c r="AW26">
        <v>144.28</v>
      </c>
    </row>
    <row r="27" spans="1:49">
      <c r="A27" t="s">
        <v>254</v>
      </c>
      <c r="G27" t="s">
        <v>69</v>
      </c>
      <c r="H27" s="74">
        <v>87.550000000000011</v>
      </c>
      <c r="I27" s="47">
        <v>0</v>
      </c>
      <c r="J27" s="47">
        <v>156.82000000000002</v>
      </c>
      <c r="K27" s="47">
        <v>135.26999999999998</v>
      </c>
      <c r="L27" s="47">
        <v>0</v>
      </c>
      <c r="M27" s="75">
        <v>0</v>
      </c>
      <c r="N27" s="74">
        <v>0</v>
      </c>
      <c r="O27" s="47">
        <v>240.48000000000002</v>
      </c>
      <c r="P27" s="47">
        <v>0</v>
      </c>
      <c r="Q27" s="47">
        <v>0</v>
      </c>
      <c r="R27" s="47">
        <v>0</v>
      </c>
      <c r="S27" s="75">
        <v>0</v>
      </c>
      <c r="W27">
        <v>32.79</v>
      </c>
      <c r="X27">
        <v>32.79</v>
      </c>
      <c r="Y27">
        <v>10.93</v>
      </c>
      <c r="Z27">
        <v>0</v>
      </c>
      <c r="AA27">
        <v>0</v>
      </c>
      <c r="AB27">
        <v>10.93</v>
      </c>
      <c r="AC27">
        <v>0</v>
      </c>
      <c r="AD27">
        <v>9.6199999999999992</v>
      </c>
      <c r="AE27">
        <v>2.89</v>
      </c>
      <c r="AF27">
        <v>151.02000000000001</v>
      </c>
      <c r="AG27">
        <v>2.89</v>
      </c>
      <c r="AH27">
        <v>5.8</v>
      </c>
      <c r="AI27">
        <v>9.6199999999999992</v>
      </c>
      <c r="AJ27">
        <v>48.1</v>
      </c>
      <c r="AK27">
        <v>21.86</v>
      </c>
      <c r="AL27">
        <v>2.89</v>
      </c>
      <c r="AM27">
        <v>0</v>
      </c>
      <c r="AN27">
        <v>25.97</v>
      </c>
      <c r="AO27">
        <v>0</v>
      </c>
      <c r="AP27">
        <v>30.5</v>
      </c>
      <c r="AQ27">
        <v>30.5</v>
      </c>
      <c r="AR27">
        <v>1.92</v>
      </c>
      <c r="AS27">
        <v>9.6199999999999992</v>
      </c>
      <c r="AT27">
        <v>48.1</v>
      </c>
      <c r="AU27">
        <v>48.1</v>
      </c>
      <c r="AV27">
        <v>0</v>
      </c>
      <c r="AW27">
        <v>144.28</v>
      </c>
    </row>
    <row r="28" spans="1:49">
      <c r="A28" t="s">
        <v>255</v>
      </c>
      <c r="G28" t="s">
        <v>70</v>
      </c>
      <c r="H28" s="74">
        <v>87.550000000000011</v>
      </c>
      <c r="I28" s="47">
        <v>0</v>
      </c>
      <c r="J28" s="47">
        <v>157.58000000000001</v>
      </c>
      <c r="K28" s="47">
        <v>135.26999999999998</v>
      </c>
      <c r="L28" s="47">
        <v>0</v>
      </c>
      <c r="M28" s="75">
        <v>0</v>
      </c>
      <c r="N28" s="74">
        <v>0</v>
      </c>
      <c r="O28" s="47">
        <v>240.48000000000002</v>
      </c>
      <c r="P28" s="47">
        <v>0</v>
      </c>
      <c r="Q28" s="47">
        <v>0</v>
      </c>
      <c r="R28" s="47">
        <v>0</v>
      </c>
      <c r="S28" s="75">
        <v>0</v>
      </c>
      <c r="W28">
        <v>32.79</v>
      </c>
      <c r="X28">
        <v>32.79</v>
      </c>
      <c r="Y28">
        <v>10.93</v>
      </c>
      <c r="Z28">
        <v>0.76</v>
      </c>
      <c r="AA28">
        <v>0</v>
      </c>
      <c r="AB28">
        <v>10.93</v>
      </c>
      <c r="AC28">
        <v>0</v>
      </c>
      <c r="AD28">
        <v>9.6199999999999992</v>
      </c>
      <c r="AE28">
        <v>2.89</v>
      </c>
      <c r="AF28">
        <v>151.02000000000001</v>
      </c>
      <c r="AG28">
        <v>2.89</v>
      </c>
      <c r="AH28">
        <v>5.8</v>
      </c>
      <c r="AI28">
        <v>9.6199999999999992</v>
      </c>
      <c r="AJ28">
        <v>48.1</v>
      </c>
      <c r="AK28">
        <v>21.86</v>
      </c>
      <c r="AL28">
        <v>2.89</v>
      </c>
      <c r="AM28">
        <v>0</v>
      </c>
      <c r="AN28">
        <v>25.97</v>
      </c>
      <c r="AO28">
        <v>0</v>
      </c>
      <c r="AP28">
        <v>30.5</v>
      </c>
      <c r="AQ28">
        <v>30.5</v>
      </c>
      <c r="AR28">
        <v>1.92</v>
      </c>
      <c r="AS28">
        <v>9.6199999999999992</v>
      </c>
      <c r="AT28">
        <v>48.1</v>
      </c>
      <c r="AU28">
        <v>48.1</v>
      </c>
      <c r="AV28">
        <v>0</v>
      </c>
      <c r="AW28">
        <v>144.28</v>
      </c>
    </row>
    <row r="29" spans="1:49">
      <c r="A29" t="s">
        <v>263</v>
      </c>
      <c r="G29" t="s">
        <v>71</v>
      </c>
      <c r="H29" s="74">
        <v>87.550000000000011</v>
      </c>
      <c r="I29" s="47">
        <v>0</v>
      </c>
      <c r="J29" s="47">
        <v>157.01000000000002</v>
      </c>
      <c r="K29" s="47">
        <v>135.26999999999998</v>
      </c>
      <c r="L29" s="47">
        <v>0</v>
      </c>
      <c r="M29" s="75">
        <v>0</v>
      </c>
      <c r="N29" s="74">
        <v>0</v>
      </c>
      <c r="O29" s="47">
        <v>240.48000000000002</v>
      </c>
      <c r="P29" s="47">
        <v>0</v>
      </c>
      <c r="Q29" s="47">
        <v>0</v>
      </c>
      <c r="R29" s="47">
        <v>0</v>
      </c>
      <c r="S29" s="75">
        <v>0</v>
      </c>
      <c r="W29">
        <v>32.79</v>
      </c>
      <c r="X29">
        <v>32.79</v>
      </c>
      <c r="Y29">
        <v>10.93</v>
      </c>
      <c r="Z29">
        <v>0.19</v>
      </c>
      <c r="AA29">
        <v>0</v>
      </c>
      <c r="AB29">
        <v>10.93</v>
      </c>
      <c r="AC29">
        <v>0</v>
      </c>
      <c r="AD29">
        <v>9.6199999999999992</v>
      </c>
      <c r="AE29">
        <v>2.89</v>
      </c>
      <c r="AF29">
        <v>151.02000000000001</v>
      </c>
      <c r="AG29">
        <v>2.89</v>
      </c>
      <c r="AH29">
        <v>5.8</v>
      </c>
      <c r="AI29">
        <v>9.6199999999999992</v>
      </c>
      <c r="AJ29">
        <v>48.1</v>
      </c>
      <c r="AK29">
        <v>21.86</v>
      </c>
      <c r="AL29">
        <v>2.89</v>
      </c>
      <c r="AM29">
        <v>0</v>
      </c>
      <c r="AN29">
        <v>25.97</v>
      </c>
      <c r="AO29">
        <v>0</v>
      </c>
      <c r="AP29">
        <v>30.5</v>
      </c>
      <c r="AQ29">
        <v>30.5</v>
      </c>
      <c r="AR29">
        <v>1.92</v>
      </c>
      <c r="AS29">
        <v>9.6199999999999992</v>
      </c>
      <c r="AT29">
        <v>48.1</v>
      </c>
      <c r="AU29">
        <v>48.1</v>
      </c>
      <c r="AV29">
        <v>0</v>
      </c>
      <c r="AW29">
        <v>144.28</v>
      </c>
    </row>
    <row r="30" spans="1:49">
      <c r="A30" t="s">
        <v>264</v>
      </c>
      <c r="G30" t="s">
        <v>72</v>
      </c>
      <c r="H30" s="74">
        <v>87.550000000000011</v>
      </c>
      <c r="I30" s="47">
        <v>0</v>
      </c>
      <c r="J30" s="47">
        <v>158.28000000000003</v>
      </c>
      <c r="K30" s="47">
        <v>135.26999999999998</v>
      </c>
      <c r="L30" s="47">
        <v>0</v>
      </c>
      <c r="M30" s="75">
        <v>0</v>
      </c>
      <c r="N30" s="74">
        <v>0</v>
      </c>
      <c r="O30" s="47">
        <v>240.48000000000002</v>
      </c>
      <c r="P30" s="47">
        <v>0</v>
      </c>
      <c r="Q30" s="47">
        <v>0</v>
      </c>
      <c r="R30" s="47">
        <v>0</v>
      </c>
      <c r="S30" s="75">
        <v>0</v>
      </c>
      <c r="W30">
        <v>32.79</v>
      </c>
      <c r="X30">
        <v>32.79</v>
      </c>
      <c r="Y30">
        <v>10.93</v>
      </c>
      <c r="Z30">
        <v>1.46</v>
      </c>
      <c r="AA30">
        <v>0</v>
      </c>
      <c r="AB30">
        <v>10.93</v>
      </c>
      <c r="AC30">
        <v>0</v>
      </c>
      <c r="AD30">
        <v>9.6199999999999992</v>
      </c>
      <c r="AE30">
        <v>2.89</v>
      </c>
      <c r="AF30">
        <v>151.02000000000001</v>
      </c>
      <c r="AG30">
        <v>2.89</v>
      </c>
      <c r="AH30">
        <v>5.8</v>
      </c>
      <c r="AI30">
        <v>9.6199999999999992</v>
      </c>
      <c r="AJ30">
        <v>48.1</v>
      </c>
      <c r="AK30">
        <v>21.86</v>
      </c>
      <c r="AL30">
        <v>2.89</v>
      </c>
      <c r="AM30">
        <v>0</v>
      </c>
      <c r="AN30">
        <v>25.97</v>
      </c>
      <c r="AO30">
        <v>0</v>
      </c>
      <c r="AP30">
        <v>30.5</v>
      </c>
      <c r="AQ30">
        <v>30.5</v>
      </c>
      <c r="AR30">
        <v>1.92</v>
      </c>
      <c r="AS30">
        <v>9.6199999999999992</v>
      </c>
      <c r="AT30">
        <v>48.1</v>
      </c>
      <c r="AU30">
        <v>48.1</v>
      </c>
      <c r="AV30">
        <v>0</v>
      </c>
      <c r="AW30">
        <v>144.28</v>
      </c>
    </row>
    <row r="31" spans="1:49">
      <c r="A31" t="s">
        <v>274</v>
      </c>
      <c r="G31" t="s">
        <v>73</v>
      </c>
      <c r="H31" s="74">
        <v>87.550000000000011</v>
      </c>
      <c r="I31" s="47">
        <v>0</v>
      </c>
      <c r="J31" s="47">
        <v>188.95000000000002</v>
      </c>
      <c r="K31" s="47">
        <v>135.26999999999998</v>
      </c>
      <c r="L31" s="47">
        <v>0</v>
      </c>
      <c r="M31" s="75">
        <v>0</v>
      </c>
      <c r="N31" s="74">
        <v>0</v>
      </c>
      <c r="O31" s="47">
        <v>240.48000000000002</v>
      </c>
      <c r="P31" s="47">
        <v>0</v>
      </c>
      <c r="Q31" s="47">
        <v>0</v>
      </c>
      <c r="R31" s="47">
        <v>0</v>
      </c>
      <c r="S31" s="75">
        <v>0</v>
      </c>
      <c r="W31">
        <v>32.79</v>
      </c>
      <c r="X31">
        <v>32.79</v>
      </c>
      <c r="Y31">
        <v>10.93</v>
      </c>
      <c r="Z31">
        <v>4.24</v>
      </c>
      <c r="AA31">
        <v>0</v>
      </c>
      <c r="AB31">
        <v>10.93</v>
      </c>
      <c r="AC31">
        <v>0</v>
      </c>
      <c r="AD31">
        <v>9.6199999999999992</v>
      </c>
      <c r="AE31">
        <v>2.89</v>
      </c>
      <c r="AF31">
        <v>178.91</v>
      </c>
      <c r="AG31">
        <v>2.89</v>
      </c>
      <c r="AH31">
        <v>5.8</v>
      </c>
      <c r="AI31">
        <v>9.6199999999999992</v>
      </c>
      <c r="AJ31">
        <v>48.1</v>
      </c>
      <c r="AK31">
        <v>21.86</v>
      </c>
      <c r="AL31">
        <v>2.89</v>
      </c>
      <c r="AM31">
        <v>0</v>
      </c>
      <c r="AN31">
        <v>25.97</v>
      </c>
      <c r="AO31">
        <v>0</v>
      </c>
      <c r="AP31">
        <v>30.5</v>
      </c>
      <c r="AQ31">
        <v>30.5</v>
      </c>
      <c r="AR31">
        <v>1.92</v>
      </c>
      <c r="AS31">
        <v>9.6199999999999992</v>
      </c>
      <c r="AT31">
        <v>48.1</v>
      </c>
      <c r="AU31">
        <v>48.1</v>
      </c>
      <c r="AV31">
        <v>0</v>
      </c>
      <c r="AW31">
        <v>144.28</v>
      </c>
    </row>
    <row r="32" spans="1:49">
      <c r="A32" t="s">
        <v>275</v>
      </c>
      <c r="G32" t="s">
        <v>74</v>
      </c>
      <c r="H32" s="74">
        <v>87.550000000000011</v>
      </c>
      <c r="I32" s="47">
        <v>0</v>
      </c>
      <c r="J32" s="47">
        <v>192.93</v>
      </c>
      <c r="K32" s="47">
        <v>135.26999999999998</v>
      </c>
      <c r="L32" s="47">
        <v>0</v>
      </c>
      <c r="M32" s="75">
        <v>0</v>
      </c>
      <c r="N32" s="74">
        <v>0</v>
      </c>
      <c r="O32" s="47">
        <v>240.48000000000002</v>
      </c>
      <c r="P32" s="47">
        <v>0</v>
      </c>
      <c r="Q32" s="47">
        <v>0</v>
      </c>
      <c r="R32" s="47">
        <v>0</v>
      </c>
      <c r="S32" s="75">
        <v>0</v>
      </c>
      <c r="W32">
        <v>32.79</v>
      </c>
      <c r="X32">
        <v>32.79</v>
      </c>
      <c r="Y32">
        <v>10.93</v>
      </c>
      <c r="Z32">
        <v>8.2200000000000006</v>
      </c>
      <c r="AA32">
        <v>0</v>
      </c>
      <c r="AB32">
        <v>10.93</v>
      </c>
      <c r="AC32">
        <v>0</v>
      </c>
      <c r="AD32">
        <v>9.6199999999999992</v>
      </c>
      <c r="AE32">
        <v>2.89</v>
      </c>
      <c r="AF32">
        <v>178.91</v>
      </c>
      <c r="AG32">
        <v>2.89</v>
      </c>
      <c r="AH32">
        <v>5.8</v>
      </c>
      <c r="AI32">
        <v>9.6199999999999992</v>
      </c>
      <c r="AJ32">
        <v>48.1</v>
      </c>
      <c r="AK32">
        <v>21.86</v>
      </c>
      <c r="AL32">
        <v>2.89</v>
      </c>
      <c r="AM32">
        <v>0</v>
      </c>
      <c r="AN32">
        <v>25.97</v>
      </c>
      <c r="AO32">
        <v>0</v>
      </c>
      <c r="AP32">
        <v>30.5</v>
      </c>
      <c r="AQ32">
        <v>30.5</v>
      </c>
      <c r="AR32">
        <v>1.92</v>
      </c>
      <c r="AS32">
        <v>9.6199999999999992</v>
      </c>
      <c r="AT32">
        <v>48.1</v>
      </c>
      <c r="AU32">
        <v>48.1</v>
      </c>
      <c r="AV32">
        <v>0</v>
      </c>
      <c r="AW32">
        <v>144.28</v>
      </c>
    </row>
    <row r="33" spans="1:49">
      <c r="A33" t="s">
        <v>276</v>
      </c>
      <c r="G33" t="s">
        <v>75</v>
      </c>
      <c r="H33" s="74">
        <v>87.550000000000011</v>
      </c>
      <c r="I33" s="47">
        <v>0</v>
      </c>
      <c r="J33" s="47">
        <v>19.53</v>
      </c>
      <c r="K33" s="47">
        <v>135.26999999999998</v>
      </c>
      <c r="L33" s="47">
        <v>0</v>
      </c>
      <c r="M33" s="75">
        <v>0</v>
      </c>
      <c r="N33" s="74">
        <v>0</v>
      </c>
      <c r="O33" s="47">
        <v>240.48000000000002</v>
      </c>
      <c r="P33" s="47">
        <v>0</v>
      </c>
      <c r="Q33" s="47">
        <v>0</v>
      </c>
      <c r="R33" s="47">
        <v>0</v>
      </c>
      <c r="S33" s="75">
        <v>0</v>
      </c>
      <c r="W33">
        <v>32.79</v>
      </c>
      <c r="X33">
        <v>32.79</v>
      </c>
      <c r="Y33">
        <v>10.93</v>
      </c>
      <c r="Z33">
        <v>13.73</v>
      </c>
      <c r="AA33">
        <v>0</v>
      </c>
      <c r="AB33">
        <v>10.93</v>
      </c>
      <c r="AC33">
        <v>0</v>
      </c>
      <c r="AD33">
        <v>9.6199999999999992</v>
      </c>
      <c r="AE33">
        <v>2.89</v>
      </c>
      <c r="AF33">
        <v>0</v>
      </c>
      <c r="AG33">
        <v>2.89</v>
      </c>
      <c r="AH33">
        <v>5.8</v>
      </c>
      <c r="AI33">
        <v>9.6199999999999992</v>
      </c>
      <c r="AJ33">
        <v>48.1</v>
      </c>
      <c r="AK33">
        <v>21.86</v>
      </c>
      <c r="AL33">
        <v>2.89</v>
      </c>
      <c r="AM33">
        <v>0</v>
      </c>
      <c r="AN33">
        <v>25.97</v>
      </c>
      <c r="AO33">
        <v>0</v>
      </c>
      <c r="AP33">
        <v>30.5</v>
      </c>
      <c r="AQ33">
        <v>30.5</v>
      </c>
      <c r="AR33">
        <v>1.92</v>
      </c>
      <c r="AS33">
        <v>9.6199999999999992</v>
      </c>
      <c r="AT33">
        <v>48.1</v>
      </c>
      <c r="AU33">
        <v>48.1</v>
      </c>
      <c r="AV33">
        <v>0</v>
      </c>
      <c r="AW33">
        <v>144.28</v>
      </c>
    </row>
    <row r="34" spans="1:49">
      <c r="A34" t="s">
        <v>277</v>
      </c>
      <c r="G34" t="s">
        <v>76</v>
      </c>
      <c r="H34" s="74">
        <v>87.550000000000011</v>
      </c>
      <c r="I34" s="47">
        <v>0</v>
      </c>
      <c r="J34" s="47">
        <v>26.66</v>
      </c>
      <c r="K34" s="47">
        <v>135.26999999999998</v>
      </c>
      <c r="L34" s="47">
        <v>0</v>
      </c>
      <c r="M34" s="75">
        <v>0</v>
      </c>
      <c r="N34" s="74">
        <v>0</v>
      </c>
      <c r="O34" s="47">
        <v>240.48000000000002</v>
      </c>
      <c r="P34" s="47">
        <v>0</v>
      </c>
      <c r="Q34" s="47">
        <v>0</v>
      </c>
      <c r="R34" s="47">
        <v>0</v>
      </c>
      <c r="S34" s="75">
        <v>0</v>
      </c>
      <c r="W34">
        <v>32.79</v>
      </c>
      <c r="X34">
        <v>32.79</v>
      </c>
      <c r="Y34">
        <v>10.93</v>
      </c>
      <c r="Z34">
        <v>20.86</v>
      </c>
      <c r="AA34">
        <v>0</v>
      </c>
      <c r="AB34">
        <v>10.93</v>
      </c>
      <c r="AC34">
        <v>0</v>
      </c>
      <c r="AD34">
        <v>9.6199999999999992</v>
      </c>
      <c r="AE34">
        <v>2.89</v>
      </c>
      <c r="AF34">
        <v>0</v>
      </c>
      <c r="AG34">
        <v>2.89</v>
      </c>
      <c r="AH34">
        <v>5.8</v>
      </c>
      <c r="AI34">
        <v>9.6199999999999992</v>
      </c>
      <c r="AJ34">
        <v>48.1</v>
      </c>
      <c r="AK34">
        <v>21.86</v>
      </c>
      <c r="AL34">
        <v>2.89</v>
      </c>
      <c r="AM34">
        <v>0</v>
      </c>
      <c r="AN34">
        <v>25.97</v>
      </c>
      <c r="AO34">
        <v>0</v>
      </c>
      <c r="AP34">
        <v>30.5</v>
      </c>
      <c r="AQ34">
        <v>30.5</v>
      </c>
      <c r="AR34">
        <v>1.92</v>
      </c>
      <c r="AS34">
        <v>9.6199999999999992</v>
      </c>
      <c r="AT34">
        <v>48.1</v>
      </c>
      <c r="AU34">
        <v>48.1</v>
      </c>
      <c r="AV34">
        <v>0</v>
      </c>
      <c r="AW34">
        <v>144.28</v>
      </c>
    </row>
    <row r="35" spans="1:49">
      <c r="A35" t="s">
        <v>279</v>
      </c>
      <c r="G35" t="s">
        <v>77</v>
      </c>
      <c r="H35" s="74">
        <v>87.550000000000011</v>
      </c>
      <c r="I35" s="47">
        <v>0</v>
      </c>
      <c r="J35" s="47">
        <v>34.61</v>
      </c>
      <c r="K35" s="47">
        <v>135.26999999999998</v>
      </c>
      <c r="L35" s="47">
        <v>3.85</v>
      </c>
      <c r="M35" s="75">
        <v>0</v>
      </c>
      <c r="N35" s="74">
        <v>0</v>
      </c>
      <c r="O35" s="47">
        <v>96.2</v>
      </c>
      <c r="P35" s="47">
        <v>0</v>
      </c>
      <c r="Q35" s="47">
        <v>0</v>
      </c>
      <c r="R35" s="47">
        <v>0</v>
      </c>
      <c r="S35" s="75">
        <v>0</v>
      </c>
      <c r="W35">
        <v>32.79</v>
      </c>
      <c r="X35">
        <v>32.79</v>
      </c>
      <c r="Y35">
        <v>10.93</v>
      </c>
      <c r="Z35">
        <v>28.91</v>
      </c>
      <c r="AA35">
        <v>0</v>
      </c>
      <c r="AB35">
        <v>10.93</v>
      </c>
      <c r="AC35">
        <v>3.85</v>
      </c>
      <c r="AD35">
        <v>9.6199999999999992</v>
      </c>
      <c r="AE35">
        <v>2.89</v>
      </c>
      <c r="AF35">
        <v>0</v>
      </c>
      <c r="AG35">
        <v>2.89</v>
      </c>
      <c r="AH35">
        <v>5.7</v>
      </c>
      <c r="AI35">
        <v>9.6199999999999992</v>
      </c>
      <c r="AJ35">
        <v>48.1</v>
      </c>
      <c r="AK35">
        <v>21.86</v>
      </c>
      <c r="AL35">
        <v>2.89</v>
      </c>
      <c r="AM35">
        <v>0</v>
      </c>
      <c r="AN35">
        <v>25.97</v>
      </c>
      <c r="AO35">
        <v>0</v>
      </c>
      <c r="AP35">
        <v>30.5</v>
      </c>
      <c r="AQ35">
        <v>30.5</v>
      </c>
      <c r="AR35">
        <v>1.92</v>
      </c>
      <c r="AS35">
        <v>9.6199999999999992</v>
      </c>
      <c r="AT35">
        <v>48.1</v>
      </c>
      <c r="AU35">
        <v>48.1</v>
      </c>
      <c r="AV35">
        <v>0</v>
      </c>
      <c r="AW35">
        <v>0</v>
      </c>
    </row>
    <row r="36" spans="1:49">
      <c r="A36" t="s">
        <v>309</v>
      </c>
      <c r="G36" t="s">
        <v>78</v>
      </c>
      <c r="H36" s="74">
        <v>87.550000000000011</v>
      </c>
      <c r="I36" s="47">
        <v>0</v>
      </c>
      <c r="J36" s="47">
        <v>42.07</v>
      </c>
      <c r="K36" s="47">
        <v>135.26999999999998</v>
      </c>
      <c r="L36" s="47">
        <v>3.85</v>
      </c>
      <c r="M36" s="75">
        <v>0</v>
      </c>
      <c r="N36" s="74">
        <v>0</v>
      </c>
      <c r="O36" s="47">
        <v>96.2</v>
      </c>
      <c r="P36" s="47">
        <v>0</v>
      </c>
      <c r="Q36" s="47">
        <v>0</v>
      </c>
      <c r="R36" s="47">
        <v>0</v>
      </c>
      <c r="S36" s="75">
        <v>0</v>
      </c>
      <c r="W36">
        <v>32.79</v>
      </c>
      <c r="X36">
        <v>32.79</v>
      </c>
      <c r="Y36">
        <v>10.93</v>
      </c>
      <c r="Z36">
        <v>36.369999999999997</v>
      </c>
      <c r="AA36">
        <v>0</v>
      </c>
      <c r="AB36">
        <v>10.93</v>
      </c>
      <c r="AC36">
        <v>3.85</v>
      </c>
      <c r="AD36">
        <v>9.6199999999999992</v>
      </c>
      <c r="AE36">
        <v>2.89</v>
      </c>
      <c r="AF36">
        <v>0</v>
      </c>
      <c r="AG36">
        <v>2.89</v>
      </c>
      <c r="AH36">
        <v>5.7</v>
      </c>
      <c r="AI36">
        <v>9.6199999999999992</v>
      </c>
      <c r="AJ36">
        <v>48.1</v>
      </c>
      <c r="AK36">
        <v>21.86</v>
      </c>
      <c r="AL36">
        <v>2.89</v>
      </c>
      <c r="AM36">
        <v>0</v>
      </c>
      <c r="AN36">
        <v>25.97</v>
      </c>
      <c r="AO36">
        <v>0</v>
      </c>
      <c r="AP36">
        <v>30.5</v>
      </c>
      <c r="AQ36">
        <v>30.5</v>
      </c>
      <c r="AR36">
        <v>1.92</v>
      </c>
      <c r="AS36">
        <v>9.6199999999999992</v>
      </c>
      <c r="AT36">
        <v>48.1</v>
      </c>
      <c r="AU36">
        <v>48.1</v>
      </c>
      <c r="AV36">
        <v>0</v>
      </c>
      <c r="AW36">
        <v>0</v>
      </c>
    </row>
    <row r="37" spans="1:49">
      <c r="A37" t="s">
        <v>310</v>
      </c>
      <c r="G37" t="s">
        <v>79</v>
      </c>
      <c r="H37" s="74">
        <v>87.550000000000011</v>
      </c>
      <c r="I37" s="47">
        <v>0</v>
      </c>
      <c r="J37" s="47">
        <v>50.470000000000006</v>
      </c>
      <c r="K37" s="47">
        <v>135.26999999999998</v>
      </c>
      <c r="L37" s="47">
        <v>3.85</v>
      </c>
      <c r="M37" s="75">
        <v>0</v>
      </c>
      <c r="N37" s="74">
        <v>0</v>
      </c>
      <c r="O37" s="47">
        <v>96.2</v>
      </c>
      <c r="P37" s="47">
        <v>0</v>
      </c>
      <c r="Q37" s="47">
        <v>0</v>
      </c>
      <c r="R37" s="47">
        <v>0</v>
      </c>
      <c r="S37" s="75">
        <v>0</v>
      </c>
      <c r="W37">
        <v>32.79</v>
      </c>
      <c r="X37">
        <v>32.79</v>
      </c>
      <c r="Y37">
        <v>10.93</v>
      </c>
      <c r="Z37">
        <v>44.77</v>
      </c>
      <c r="AA37">
        <v>0</v>
      </c>
      <c r="AB37">
        <v>10.93</v>
      </c>
      <c r="AC37">
        <v>3.85</v>
      </c>
      <c r="AD37">
        <v>9.6199999999999992</v>
      </c>
      <c r="AE37">
        <v>2.89</v>
      </c>
      <c r="AF37">
        <v>0</v>
      </c>
      <c r="AG37">
        <v>2.89</v>
      </c>
      <c r="AH37">
        <v>5.7</v>
      </c>
      <c r="AI37">
        <v>9.6199999999999992</v>
      </c>
      <c r="AJ37">
        <v>48.1</v>
      </c>
      <c r="AK37">
        <v>21.86</v>
      </c>
      <c r="AL37">
        <v>2.89</v>
      </c>
      <c r="AM37">
        <v>0</v>
      </c>
      <c r="AN37">
        <v>25.97</v>
      </c>
      <c r="AO37">
        <v>0</v>
      </c>
      <c r="AP37">
        <v>30.5</v>
      </c>
      <c r="AQ37">
        <v>30.5</v>
      </c>
      <c r="AR37">
        <v>1.92</v>
      </c>
      <c r="AS37">
        <v>9.6199999999999992</v>
      </c>
      <c r="AT37">
        <v>48.1</v>
      </c>
      <c r="AU37">
        <v>48.1</v>
      </c>
      <c r="AV37">
        <v>0</v>
      </c>
      <c r="AW37">
        <v>0</v>
      </c>
    </row>
    <row r="38" spans="1:49">
      <c r="A38" t="s">
        <v>311</v>
      </c>
      <c r="G38" t="s">
        <v>80</v>
      </c>
      <c r="H38" s="74">
        <v>87.550000000000011</v>
      </c>
      <c r="I38" s="47">
        <v>0</v>
      </c>
      <c r="J38" s="47">
        <v>58.31</v>
      </c>
      <c r="K38" s="47">
        <v>135.26999999999998</v>
      </c>
      <c r="L38" s="47">
        <v>3.85</v>
      </c>
      <c r="M38" s="75">
        <v>0</v>
      </c>
      <c r="N38" s="74">
        <v>0</v>
      </c>
      <c r="O38" s="47">
        <v>96.2</v>
      </c>
      <c r="P38" s="47">
        <v>0</v>
      </c>
      <c r="Q38" s="47">
        <v>0</v>
      </c>
      <c r="R38" s="47">
        <v>0</v>
      </c>
      <c r="S38" s="75">
        <v>0</v>
      </c>
      <c r="W38">
        <v>32.79</v>
      </c>
      <c r="X38">
        <v>32.79</v>
      </c>
      <c r="Y38">
        <v>10.93</v>
      </c>
      <c r="Z38">
        <v>52.61</v>
      </c>
      <c r="AA38">
        <v>0</v>
      </c>
      <c r="AB38">
        <v>10.93</v>
      </c>
      <c r="AC38">
        <v>3.85</v>
      </c>
      <c r="AD38">
        <v>9.6199999999999992</v>
      </c>
      <c r="AE38">
        <v>2.89</v>
      </c>
      <c r="AF38">
        <v>0</v>
      </c>
      <c r="AG38">
        <v>2.89</v>
      </c>
      <c r="AH38">
        <v>5.7</v>
      </c>
      <c r="AI38">
        <v>9.6199999999999992</v>
      </c>
      <c r="AJ38">
        <v>48.1</v>
      </c>
      <c r="AK38">
        <v>21.86</v>
      </c>
      <c r="AL38">
        <v>2.89</v>
      </c>
      <c r="AM38">
        <v>0</v>
      </c>
      <c r="AN38">
        <v>25.97</v>
      </c>
      <c r="AO38">
        <v>0</v>
      </c>
      <c r="AP38">
        <v>30.5</v>
      </c>
      <c r="AQ38">
        <v>30.5</v>
      </c>
      <c r="AR38">
        <v>1.92</v>
      </c>
      <c r="AS38">
        <v>9.6199999999999992</v>
      </c>
      <c r="AT38">
        <v>48.1</v>
      </c>
      <c r="AU38">
        <v>48.1</v>
      </c>
      <c r="AV38">
        <v>0</v>
      </c>
      <c r="AW38">
        <v>0</v>
      </c>
    </row>
    <row r="39" spans="1:49">
      <c r="A39" t="s">
        <v>312</v>
      </c>
      <c r="G39" t="s">
        <v>81</v>
      </c>
      <c r="H39" s="74">
        <v>87.550000000000011</v>
      </c>
      <c r="I39" s="47">
        <v>0</v>
      </c>
      <c r="J39" s="47">
        <v>66.25</v>
      </c>
      <c r="K39" s="47">
        <v>135.26999999999998</v>
      </c>
      <c r="L39" s="47">
        <v>6.73</v>
      </c>
      <c r="M39" s="75">
        <v>0</v>
      </c>
      <c r="N39" s="74">
        <v>0</v>
      </c>
      <c r="O39" s="47">
        <v>96.2</v>
      </c>
      <c r="P39" s="47">
        <v>0</v>
      </c>
      <c r="Q39" s="47">
        <v>0</v>
      </c>
      <c r="R39" s="47">
        <v>0</v>
      </c>
      <c r="S39" s="75">
        <v>0</v>
      </c>
      <c r="W39">
        <v>32.79</v>
      </c>
      <c r="X39">
        <v>32.79</v>
      </c>
      <c r="Y39">
        <v>10.93</v>
      </c>
      <c r="Z39">
        <v>60.55</v>
      </c>
      <c r="AA39">
        <v>0</v>
      </c>
      <c r="AB39">
        <v>10.93</v>
      </c>
      <c r="AC39">
        <v>6.73</v>
      </c>
      <c r="AD39">
        <v>9.6199999999999992</v>
      </c>
      <c r="AE39">
        <v>2.89</v>
      </c>
      <c r="AF39">
        <v>0</v>
      </c>
      <c r="AG39">
        <v>2.89</v>
      </c>
      <c r="AH39">
        <v>5.7</v>
      </c>
      <c r="AI39">
        <v>9.6199999999999992</v>
      </c>
      <c r="AJ39">
        <v>48.1</v>
      </c>
      <c r="AK39">
        <v>21.86</v>
      </c>
      <c r="AL39">
        <v>2.89</v>
      </c>
      <c r="AM39">
        <v>0</v>
      </c>
      <c r="AN39">
        <v>25.97</v>
      </c>
      <c r="AO39">
        <v>0</v>
      </c>
      <c r="AP39">
        <v>30</v>
      </c>
      <c r="AQ39">
        <v>30</v>
      </c>
      <c r="AR39">
        <v>1.92</v>
      </c>
      <c r="AS39">
        <v>9.6199999999999992</v>
      </c>
      <c r="AT39">
        <v>48.1</v>
      </c>
      <c r="AU39">
        <v>48.1</v>
      </c>
      <c r="AV39">
        <v>0</v>
      </c>
      <c r="AW39">
        <v>0</v>
      </c>
    </row>
    <row r="40" spans="1:49">
      <c r="A40" t="s">
        <v>329</v>
      </c>
      <c r="G40" t="s">
        <v>82</v>
      </c>
      <c r="H40" s="74">
        <v>87.550000000000011</v>
      </c>
      <c r="I40" s="47">
        <v>0</v>
      </c>
      <c r="J40" s="47">
        <v>73.58</v>
      </c>
      <c r="K40" s="47">
        <v>135.26999999999998</v>
      </c>
      <c r="L40" s="47">
        <v>6.73</v>
      </c>
      <c r="M40" s="75">
        <v>0</v>
      </c>
      <c r="N40" s="74">
        <v>0</v>
      </c>
      <c r="O40" s="47">
        <v>96.2</v>
      </c>
      <c r="P40" s="47">
        <v>0</v>
      </c>
      <c r="Q40" s="47">
        <v>0</v>
      </c>
      <c r="R40" s="47">
        <v>0</v>
      </c>
      <c r="S40" s="75">
        <v>0</v>
      </c>
      <c r="W40">
        <v>32.79</v>
      </c>
      <c r="X40">
        <v>32.79</v>
      </c>
      <c r="Y40">
        <v>10.93</v>
      </c>
      <c r="Z40">
        <v>67.88</v>
      </c>
      <c r="AA40">
        <v>0</v>
      </c>
      <c r="AB40">
        <v>10.93</v>
      </c>
      <c r="AC40">
        <v>6.73</v>
      </c>
      <c r="AD40">
        <v>9.6199999999999992</v>
      </c>
      <c r="AE40">
        <v>2.89</v>
      </c>
      <c r="AF40">
        <v>0</v>
      </c>
      <c r="AG40">
        <v>2.89</v>
      </c>
      <c r="AH40">
        <v>5.7</v>
      </c>
      <c r="AI40">
        <v>9.6199999999999992</v>
      </c>
      <c r="AJ40">
        <v>48.1</v>
      </c>
      <c r="AK40">
        <v>21.86</v>
      </c>
      <c r="AL40">
        <v>2.89</v>
      </c>
      <c r="AM40">
        <v>0</v>
      </c>
      <c r="AN40">
        <v>25.97</v>
      </c>
      <c r="AO40">
        <v>0</v>
      </c>
      <c r="AP40">
        <v>30</v>
      </c>
      <c r="AQ40">
        <v>30</v>
      </c>
      <c r="AR40">
        <v>1.92</v>
      </c>
      <c r="AS40">
        <v>9.6199999999999992</v>
      </c>
      <c r="AT40">
        <v>48.1</v>
      </c>
      <c r="AU40">
        <v>48.1</v>
      </c>
      <c r="AV40">
        <v>0</v>
      </c>
      <c r="AW40">
        <v>0</v>
      </c>
    </row>
    <row r="41" spans="1:49">
      <c r="A41" t="s">
        <v>330</v>
      </c>
      <c r="G41" t="s">
        <v>83</v>
      </c>
      <c r="H41" s="74">
        <v>87.550000000000011</v>
      </c>
      <c r="I41" s="47">
        <v>0</v>
      </c>
      <c r="J41" s="47">
        <v>80.600000000000009</v>
      </c>
      <c r="K41" s="47">
        <v>135.26999999999998</v>
      </c>
      <c r="L41" s="47">
        <v>6.73</v>
      </c>
      <c r="M41" s="75">
        <v>0</v>
      </c>
      <c r="N41" s="74">
        <v>0</v>
      </c>
      <c r="O41" s="47">
        <v>96.2</v>
      </c>
      <c r="P41" s="47">
        <v>0</v>
      </c>
      <c r="Q41" s="47">
        <v>0</v>
      </c>
      <c r="R41" s="47">
        <v>0</v>
      </c>
      <c r="S41" s="75">
        <v>0</v>
      </c>
      <c r="W41">
        <v>32.79</v>
      </c>
      <c r="X41">
        <v>32.79</v>
      </c>
      <c r="Y41">
        <v>10.93</v>
      </c>
      <c r="Z41">
        <v>74.900000000000006</v>
      </c>
      <c r="AA41">
        <v>0</v>
      </c>
      <c r="AB41">
        <v>10.93</v>
      </c>
      <c r="AC41">
        <v>6.73</v>
      </c>
      <c r="AD41">
        <v>9.6199999999999992</v>
      </c>
      <c r="AE41">
        <v>2.89</v>
      </c>
      <c r="AF41">
        <v>0</v>
      </c>
      <c r="AG41">
        <v>2.89</v>
      </c>
      <c r="AH41">
        <v>5.7</v>
      </c>
      <c r="AI41">
        <v>9.6199999999999992</v>
      </c>
      <c r="AJ41">
        <v>48.1</v>
      </c>
      <c r="AK41">
        <v>21.86</v>
      </c>
      <c r="AL41">
        <v>2.89</v>
      </c>
      <c r="AM41">
        <v>0</v>
      </c>
      <c r="AN41">
        <v>25.97</v>
      </c>
      <c r="AO41">
        <v>0</v>
      </c>
      <c r="AP41">
        <v>30</v>
      </c>
      <c r="AQ41">
        <v>30</v>
      </c>
      <c r="AR41">
        <v>1.92</v>
      </c>
      <c r="AS41">
        <v>9.6199999999999992</v>
      </c>
      <c r="AT41">
        <v>48.1</v>
      </c>
      <c r="AU41">
        <v>48.1</v>
      </c>
      <c r="AV41">
        <v>0</v>
      </c>
      <c r="AW41">
        <v>0</v>
      </c>
    </row>
    <row r="42" spans="1:49">
      <c r="A42" t="s">
        <v>331</v>
      </c>
      <c r="G42" t="s">
        <v>84</v>
      </c>
      <c r="H42" s="74">
        <v>87.550000000000011</v>
      </c>
      <c r="I42" s="47">
        <v>0</v>
      </c>
      <c r="J42" s="47">
        <v>87.18</v>
      </c>
      <c r="K42" s="47">
        <v>135.26999999999998</v>
      </c>
      <c r="L42" s="47">
        <v>6.73</v>
      </c>
      <c r="M42" s="75">
        <v>0</v>
      </c>
      <c r="N42" s="74">
        <v>0</v>
      </c>
      <c r="O42" s="47">
        <v>96.2</v>
      </c>
      <c r="P42" s="47">
        <v>0</v>
      </c>
      <c r="Q42" s="47">
        <v>0</v>
      </c>
      <c r="R42" s="47">
        <v>0</v>
      </c>
      <c r="S42" s="75">
        <v>0</v>
      </c>
      <c r="W42">
        <v>32.79</v>
      </c>
      <c r="X42">
        <v>32.79</v>
      </c>
      <c r="Y42">
        <v>10.93</v>
      </c>
      <c r="Z42">
        <v>81.48</v>
      </c>
      <c r="AA42">
        <v>0</v>
      </c>
      <c r="AB42">
        <v>10.93</v>
      </c>
      <c r="AC42">
        <v>6.73</v>
      </c>
      <c r="AD42">
        <v>9.6199999999999992</v>
      </c>
      <c r="AE42">
        <v>2.89</v>
      </c>
      <c r="AF42">
        <v>0</v>
      </c>
      <c r="AG42">
        <v>2.89</v>
      </c>
      <c r="AH42">
        <v>5.7</v>
      </c>
      <c r="AI42">
        <v>9.6199999999999992</v>
      </c>
      <c r="AJ42">
        <v>48.1</v>
      </c>
      <c r="AK42">
        <v>21.86</v>
      </c>
      <c r="AL42">
        <v>2.89</v>
      </c>
      <c r="AM42">
        <v>0</v>
      </c>
      <c r="AN42">
        <v>25.97</v>
      </c>
      <c r="AO42">
        <v>0</v>
      </c>
      <c r="AP42">
        <v>30</v>
      </c>
      <c r="AQ42">
        <v>30</v>
      </c>
      <c r="AR42">
        <v>1.92</v>
      </c>
      <c r="AS42">
        <v>9.6199999999999992</v>
      </c>
      <c r="AT42">
        <v>48.1</v>
      </c>
      <c r="AU42">
        <v>48.1</v>
      </c>
      <c r="AV42">
        <v>0</v>
      </c>
      <c r="AW42">
        <v>0</v>
      </c>
    </row>
    <row r="43" spans="1:49">
      <c r="A43" t="s">
        <v>337</v>
      </c>
      <c r="G43" t="s">
        <v>85</v>
      </c>
      <c r="H43" s="74">
        <v>87.550000000000011</v>
      </c>
      <c r="I43" s="47">
        <v>0</v>
      </c>
      <c r="J43" s="47">
        <v>92.93</v>
      </c>
      <c r="K43" s="47">
        <v>135.26999999999998</v>
      </c>
      <c r="L43" s="47">
        <v>8.66</v>
      </c>
      <c r="M43" s="75">
        <v>0</v>
      </c>
      <c r="N43" s="74">
        <v>0</v>
      </c>
      <c r="O43" s="47">
        <v>96.2</v>
      </c>
      <c r="P43" s="47">
        <v>0</v>
      </c>
      <c r="Q43" s="47">
        <v>0</v>
      </c>
      <c r="R43" s="47">
        <v>0</v>
      </c>
      <c r="S43" s="75">
        <v>0</v>
      </c>
      <c r="W43">
        <v>32.79</v>
      </c>
      <c r="X43">
        <v>32.79</v>
      </c>
      <c r="Y43">
        <v>10.93</v>
      </c>
      <c r="Z43">
        <v>87.31</v>
      </c>
      <c r="AA43">
        <v>0</v>
      </c>
      <c r="AB43">
        <v>10.93</v>
      </c>
      <c r="AC43">
        <v>8.66</v>
      </c>
      <c r="AD43">
        <v>9.6199999999999992</v>
      </c>
      <c r="AE43">
        <v>2.89</v>
      </c>
      <c r="AF43">
        <v>0</v>
      </c>
      <c r="AG43">
        <v>2.89</v>
      </c>
      <c r="AH43">
        <v>5.62</v>
      </c>
      <c r="AI43">
        <v>9.6199999999999992</v>
      </c>
      <c r="AJ43">
        <v>48.1</v>
      </c>
      <c r="AK43">
        <v>21.86</v>
      </c>
      <c r="AL43">
        <v>2.89</v>
      </c>
      <c r="AM43">
        <v>0</v>
      </c>
      <c r="AN43">
        <v>25.97</v>
      </c>
      <c r="AO43">
        <v>0</v>
      </c>
      <c r="AP43">
        <v>30</v>
      </c>
      <c r="AQ43">
        <v>30</v>
      </c>
      <c r="AR43">
        <v>1.92</v>
      </c>
      <c r="AS43">
        <v>9.6199999999999992</v>
      </c>
      <c r="AT43">
        <v>48.1</v>
      </c>
      <c r="AU43">
        <v>48.1</v>
      </c>
      <c r="AV43">
        <v>0</v>
      </c>
      <c r="AW43">
        <v>0</v>
      </c>
    </row>
    <row r="44" spans="1:49">
      <c r="A44" t="s">
        <v>339</v>
      </c>
      <c r="G44" t="s">
        <v>86</v>
      </c>
      <c r="H44" s="74">
        <v>87.550000000000011</v>
      </c>
      <c r="I44" s="47">
        <v>0</v>
      </c>
      <c r="J44" s="47">
        <v>98.47</v>
      </c>
      <c r="K44" s="47">
        <v>135.26999999999998</v>
      </c>
      <c r="L44" s="47">
        <v>8.66</v>
      </c>
      <c r="M44" s="75">
        <v>0</v>
      </c>
      <c r="N44" s="74">
        <v>0</v>
      </c>
      <c r="O44" s="47">
        <v>96.2</v>
      </c>
      <c r="P44" s="47">
        <v>0</v>
      </c>
      <c r="Q44" s="47">
        <v>0</v>
      </c>
      <c r="R44" s="47">
        <v>0</v>
      </c>
      <c r="S44" s="75">
        <v>0</v>
      </c>
      <c r="W44">
        <v>32.79</v>
      </c>
      <c r="X44">
        <v>32.79</v>
      </c>
      <c r="Y44">
        <v>10.93</v>
      </c>
      <c r="Z44">
        <v>92.85</v>
      </c>
      <c r="AA44">
        <v>0</v>
      </c>
      <c r="AB44">
        <v>10.93</v>
      </c>
      <c r="AC44">
        <v>8.66</v>
      </c>
      <c r="AD44">
        <v>9.6199999999999992</v>
      </c>
      <c r="AE44">
        <v>2.89</v>
      </c>
      <c r="AF44">
        <v>0</v>
      </c>
      <c r="AG44">
        <v>2.89</v>
      </c>
      <c r="AH44">
        <v>5.62</v>
      </c>
      <c r="AI44">
        <v>9.6199999999999992</v>
      </c>
      <c r="AJ44">
        <v>48.1</v>
      </c>
      <c r="AK44">
        <v>21.86</v>
      </c>
      <c r="AL44">
        <v>2.89</v>
      </c>
      <c r="AM44">
        <v>0</v>
      </c>
      <c r="AN44">
        <v>25.97</v>
      </c>
      <c r="AO44">
        <v>0</v>
      </c>
      <c r="AP44">
        <v>30</v>
      </c>
      <c r="AQ44">
        <v>30</v>
      </c>
      <c r="AR44">
        <v>1.92</v>
      </c>
      <c r="AS44">
        <v>9.6199999999999992</v>
      </c>
      <c r="AT44">
        <v>48.1</v>
      </c>
      <c r="AU44">
        <v>48.1</v>
      </c>
      <c r="AV44">
        <v>0</v>
      </c>
      <c r="AW44">
        <v>0</v>
      </c>
    </row>
    <row r="45" spans="1:49">
      <c r="A45" t="s">
        <v>358</v>
      </c>
      <c r="G45" t="s">
        <v>87</v>
      </c>
      <c r="H45" s="74">
        <v>87.550000000000011</v>
      </c>
      <c r="I45" s="47">
        <v>0</v>
      </c>
      <c r="J45" s="47">
        <v>102.96000000000001</v>
      </c>
      <c r="K45" s="47">
        <v>135.26999999999998</v>
      </c>
      <c r="L45" s="47">
        <v>8.66</v>
      </c>
      <c r="M45" s="75">
        <v>0</v>
      </c>
      <c r="N45" s="74">
        <v>0</v>
      </c>
      <c r="O45" s="47">
        <v>96.2</v>
      </c>
      <c r="P45" s="47">
        <v>0</v>
      </c>
      <c r="Q45" s="47">
        <v>0</v>
      </c>
      <c r="R45" s="47">
        <v>0</v>
      </c>
      <c r="S45" s="75">
        <v>0</v>
      </c>
      <c r="W45">
        <v>32.79</v>
      </c>
      <c r="X45">
        <v>32.79</v>
      </c>
      <c r="Y45">
        <v>10.93</v>
      </c>
      <c r="Z45">
        <v>97.34</v>
      </c>
      <c r="AA45">
        <v>0</v>
      </c>
      <c r="AB45">
        <v>10.93</v>
      </c>
      <c r="AC45">
        <v>8.66</v>
      </c>
      <c r="AD45">
        <v>9.6199999999999992</v>
      </c>
      <c r="AE45">
        <v>2.89</v>
      </c>
      <c r="AF45">
        <v>0</v>
      </c>
      <c r="AG45">
        <v>2.89</v>
      </c>
      <c r="AH45">
        <v>5.62</v>
      </c>
      <c r="AI45">
        <v>9.6199999999999992</v>
      </c>
      <c r="AJ45">
        <v>48.1</v>
      </c>
      <c r="AK45">
        <v>21.86</v>
      </c>
      <c r="AL45">
        <v>2.89</v>
      </c>
      <c r="AM45">
        <v>0</v>
      </c>
      <c r="AN45">
        <v>25.97</v>
      </c>
      <c r="AO45">
        <v>0</v>
      </c>
      <c r="AP45">
        <v>30</v>
      </c>
      <c r="AQ45">
        <v>30</v>
      </c>
      <c r="AR45">
        <v>1.92</v>
      </c>
      <c r="AS45">
        <v>9.6199999999999992</v>
      </c>
      <c r="AT45">
        <v>48.1</v>
      </c>
      <c r="AU45">
        <v>48.1</v>
      </c>
      <c r="AV45">
        <v>0</v>
      </c>
      <c r="AW45">
        <v>0</v>
      </c>
    </row>
    <row r="46" spans="1:49">
      <c r="A46" t="s">
        <v>359</v>
      </c>
      <c r="G46" t="s">
        <v>88</v>
      </c>
      <c r="H46" s="74">
        <v>87.550000000000011</v>
      </c>
      <c r="I46" s="47">
        <v>0</v>
      </c>
      <c r="J46" s="47">
        <v>105.62</v>
      </c>
      <c r="K46" s="47">
        <v>135.26999999999998</v>
      </c>
      <c r="L46" s="47">
        <v>8.66</v>
      </c>
      <c r="M46" s="75">
        <v>0</v>
      </c>
      <c r="N46" s="74">
        <v>0</v>
      </c>
      <c r="O46" s="47">
        <v>96.2</v>
      </c>
      <c r="P46" s="47">
        <v>0</v>
      </c>
      <c r="Q46" s="47">
        <v>0</v>
      </c>
      <c r="R46" s="47">
        <v>0</v>
      </c>
      <c r="S46" s="75">
        <v>0</v>
      </c>
      <c r="W46">
        <v>32.79</v>
      </c>
      <c r="X46">
        <v>32.79</v>
      </c>
      <c r="Y46">
        <v>10.93</v>
      </c>
      <c r="Z46">
        <v>100</v>
      </c>
      <c r="AA46">
        <v>0</v>
      </c>
      <c r="AB46">
        <v>10.93</v>
      </c>
      <c r="AC46">
        <v>8.66</v>
      </c>
      <c r="AD46">
        <v>9.6199999999999992</v>
      </c>
      <c r="AE46">
        <v>2.89</v>
      </c>
      <c r="AF46">
        <v>0</v>
      </c>
      <c r="AG46">
        <v>2.89</v>
      </c>
      <c r="AH46">
        <v>5.62</v>
      </c>
      <c r="AI46">
        <v>9.6199999999999992</v>
      </c>
      <c r="AJ46">
        <v>48.1</v>
      </c>
      <c r="AK46">
        <v>21.86</v>
      </c>
      <c r="AL46">
        <v>2.89</v>
      </c>
      <c r="AM46">
        <v>0</v>
      </c>
      <c r="AN46">
        <v>25.97</v>
      </c>
      <c r="AO46">
        <v>0</v>
      </c>
      <c r="AP46">
        <v>30</v>
      </c>
      <c r="AQ46">
        <v>30</v>
      </c>
      <c r="AR46">
        <v>1.92</v>
      </c>
      <c r="AS46">
        <v>9.6199999999999992</v>
      </c>
      <c r="AT46">
        <v>48.1</v>
      </c>
      <c r="AU46">
        <v>48.1</v>
      </c>
      <c r="AV46">
        <v>0</v>
      </c>
      <c r="AW46">
        <v>0</v>
      </c>
    </row>
    <row r="47" spans="1:49">
      <c r="A47" t="s">
        <v>360</v>
      </c>
      <c r="G47" t="s">
        <v>89</v>
      </c>
      <c r="H47" s="74">
        <v>87.550000000000011</v>
      </c>
      <c r="I47" s="47">
        <v>0</v>
      </c>
      <c r="J47" s="47">
        <v>105.62</v>
      </c>
      <c r="K47" s="47">
        <v>135.26999999999998</v>
      </c>
      <c r="L47" s="47">
        <v>8.66</v>
      </c>
      <c r="M47" s="75">
        <v>0</v>
      </c>
      <c r="N47" s="74">
        <v>0</v>
      </c>
      <c r="O47" s="47">
        <v>96.2</v>
      </c>
      <c r="P47" s="47">
        <v>0</v>
      </c>
      <c r="Q47" s="47">
        <v>0</v>
      </c>
      <c r="R47" s="47">
        <v>0</v>
      </c>
      <c r="S47" s="75">
        <v>0</v>
      </c>
      <c r="W47">
        <v>32.79</v>
      </c>
      <c r="X47">
        <v>32.79</v>
      </c>
      <c r="Y47">
        <v>10.93</v>
      </c>
      <c r="Z47">
        <v>100</v>
      </c>
      <c r="AA47">
        <v>0</v>
      </c>
      <c r="AB47">
        <v>10.93</v>
      </c>
      <c r="AC47">
        <v>8.66</v>
      </c>
      <c r="AD47">
        <v>9.6199999999999992</v>
      </c>
      <c r="AE47">
        <v>2.89</v>
      </c>
      <c r="AF47">
        <v>0</v>
      </c>
      <c r="AG47">
        <v>2.89</v>
      </c>
      <c r="AH47">
        <v>5.62</v>
      </c>
      <c r="AI47">
        <v>9.6199999999999992</v>
      </c>
      <c r="AJ47">
        <v>48.1</v>
      </c>
      <c r="AK47">
        <v>21.86</v>
      </c>
      <c r="AL47">
        <v>2.89</v>
      </c>
      <c r="AM47">
        <v>0</v>
      </c>
      <c r="AN47">
        <v>25.97</v>
      </c>
      <c r="AO47">
        <v>0</v>
      </c>
      <c r="AP47">
        <v>30</v>
      </c>
      <c r="AQ47">
        <v>30</v>
      </c>
      <c r="AR47">
        <v>1.92</v>
      </c>
      <c r="AS47">
        <v>9.6199999999999992</v>
      </c>
      <c r="AT47">
        <v>48.1</v>
      </c>
      <c r="AU47">
        <v>48.1</v>
      </c>
      <c r="AV47">
        <v>0</v>
      </c>
      <c r="AW47">
        <v>0</v>
      </c>
    </row>
    <row r="48" spans="1:49">
      <c r="A48" t="s">
        <v>364</v>
      </c>
      <c r="G48" t="s">
        <v>90</v>
      </c>
      <c r="H48" s="74">
        <v>87.550000000000011</v>
      </c>
      <c r="I48" s="47">
        <v>0</v>
      </c>
      <c r="J48" s="47">
        <v>105.62</v>
      </c>
      <c r="K48" s="47">
        <v>135.26999999999998</v>
      </c>
      <c r="L48" s="47">
        <v>8.66</v>
      </c>
      <c r="M48" s="75">
        <v>0</v>
      </c>
      <c r="N48" s="74">
        <v>0</v>
      </c>
      <c r="O48" s="47">
        <v>96.2</v>
      </c>
      <c r="P48" s="47">
        <v>0</v>
      </c>
      <c r="Q48" s="47">
        <v>0</v>
      </c>
      <c r="R48" s="47">
        <v>0</v>
      </c>
      <c r="S48" s="75">
        <v>0</v>
      </c>
      <c r="W48">
        <v>32.79</v>
      </c>
      <c r="X48">
        <v>32.79</v>
      </c>
      <c r="Y48">
        <v>10.93</v>
      </c>
      <c r="Z48">
        <v>100</v>
      </c>
      <c r="AA48">
        <v>0</v>
      </c>
      <c r="AB48">
        <v>10.93</v>
      </c>
      <c r="AC48">
        <v>8.66</v>
      </c>
      <c r="AD48">
        <v>9.6199999999999992</v>
      </c>
      <c r="AE48">
        <v>2.89</v>
      </c>
      <c r="AF48">
        <v>0</v>
      </c>
      <c r="AG48">
        <v>2.89</v>
      </c>
      <c r="AH48">
        <v>5.62</v>
      </c>
      <c r="AI48">
        <v>9.6199999999999992</v>
      </c>
      <c r="AJ48">
        <v>48.1</v>
      </c>
      <c r="AK48">
        <v>21.86</v>
      </c>
      <c r="AL48">
        <v>2.89</v>
      </c>
      <c r="AM48">
        <v>0</v>
      </c>
      <c r="AN48">
        <v>25.97</v>
      </c>
      <c r="AO48">
        <v>0</v>
      </c>
      <c r="AP48">
        <v>30</v>
      </c>
      <c r="AQ48">
        <v>30</v>
      </c>
      <c r="AR48">
        <v>1.92</v>
      </c>
      <c r="AS48">
        <v>9.6199999999999992</v>
      </c>
      <c r="AT48">
        <v>48.1</v>
      </c>
      <c r="AU48">
        <v>48.1</v>
      </c>
      <c r="AV48">
        <v>0</v>
      </c>
      <c r="AW48">
        <v>0</v>
      </c>
    </row>
    <row r="49" spans="1:49">
      <c r="A49" t="s">
        <v>365</v>
      </c>
      <c r="G49" t="s">
        <v>91</v>
      </c>
      <c r="H49" s="74">
        <v>87.550000000000011</v>
      </c>
      <c r="I49" s="47">
        <v>0</v>
      </c>
      <c r="J49" s="47">
        <v>105.62</v>
      </c>
      <c r="K49" s="47">
        <v>135.26999999999998</v>
      </c>
      <c r="L49" s="47">
        <v>8.66</v>
      </c>
      <c r="M49" s="75">
        <v>0</v>
      </c>
      <c r="N49" s="74">
        <v>0</v>
      </c>
      <c r="O49" s="47">
        <v>96.2</v>
      </c>
      <c r="P49" s="47">
        <v>0</v>
      </c>
      <c r="Q49" s="47">
        <v>0</v>
      </c>
      <c r="R49" s="47">
        <v>0</v>
      </c>
      <c r="S49" s="75">
        <v>0</v>
      </c>
      <c r="W49">
        <v>32.79</v>
      </c>
      <c r="X49">
        <v>32.79</v>
      </c>
      <c r="Y49">
        <v>10.93</v>
      </c>
      <c r="Z49">
        <v>100</v>
      </c>
      <c r="AA49">
        <v>0</v>
      </c>
      <c r="AB49">
        <v>10.93</v>
      </c>
      <c r="AC49">
        <v>8.66</v>
      </c>
      <c r="AD49">
        <v>9.6199999999999992</v>
      </c>
      <c r="AE49">
        <v>2.89</v>
      </c>
      <c r="AF49">
        <v>0</v>
      </c>
      <c r="AG49">
        <v>2.89</v>
      </c>
      <c r="AH49">
        <v>5.62</v>
      </c>
      <c r="AI49">
        <v>9.6199999999999992</v>
      </c>
      <c r="AJ49">
        <v>48.1</v>
      </c>
      <c r="AK49">
        <v>21.86</v>
      </c>
      <c r="AL49">
        <v>2.89</v>
      </c>
      <c r="AM49">
        <v>0</v>
      </c>
      <c r="AN49">
        <v>25.97</v>
      </c>
      <c r="AO49">
        <v>0</v>
      </c>
      <c r="AP49">
        <v>30</v>
      </c>
      <c r="AQ49">
        <v>30</v>
      </c>
      <c r="AR49">
        <v>1.92</v>
      </c>
      <c r="AS49">
        <v>9.6199999999999992</v>
      </c>
      <c r="AT49">
        <v>48.1</v>
      </c>
      <c r="AU49">
        <v>48.1</v>
      </c>
      <c r="AV49">
        <v>0</v>
      </c>
      <c r="AW49">
        <v>0</v>
      </c>
    </row>
    <row r="50" spans="1:49">
      <c r="A50" t="s">
        <v>366</v>
      </c>
      <c r="G50" t="s">
        <v>92</v>
      </c>
      <c r="H50" s="74">
        <v>87.550000000000011</v>
      </c>
      <c r="I50" s="47">
        <v>0</v>
      </c>
      <c r="J50" s="47">
        <v>105.62</v>
      </c>
      <c r="K50" s="47">
        <v>135.26999999999998</v>
      </c>
      <c r="L50" s="47">
        <v>8.66</v>
      </c>
      <c r="M50" s="75">
        <v>0</v>
      </c>
      <c r="N50" s="74">
        <v>0</v>
      </c>
      <c r="O50" s="47">
        <v>96.2</v>
      </c>
      <c r="P50" s="47">
        <v>0</v>
      </c>
      <c r="Q50" s="47">
        <v>0</v>
      </c>
      <c r="R50" s="47">
        <v>0</v>
      </c>
      <c r="S50" s="75">
        <v>0</v>
      </c>
      <c r="W50">
        <v>32.79</v>
      </c>
      <c r="X50">
        <v>32.79</v>
      </c>
      <c r="Y50">
        <v>10.93</v>
      </c>
      <c r="Z50">
        <v>100</v>
      </c>
      <c r="AA50">
        <v>0</v>
      </c>
      <c r="AB50">
        <v>10.93</v>
      </c>
      <c r="AC50">
        <v>8.66</v>
      </c>
      <c r="AD50">
        <v>9.6199999999999992</v>
      </c>
      <c r="AE50">
        <v>2.89</v>
      </c>
      <c r="AF50">
        <v>0</v>
      </c>
      <c r="AG50">
        <v>2.89</v>
      </c>
      <c r="AH50">
        <v>5.62</v>
      </c>
      <c r="AI50">
        <v>9.6199999999999992</v>
      </c>
      <c r="AJ50">
        <v>48.1</v>
      </c>
      <c r="AK50">
        <v>21.86</v>
      </c>
      <c r="AL50">
        <v>2.89</v>
      </c>
      <c r="AM50">
        <v>0</v>
      </c>
      <c r="AN50">
        <v>25.97</v>
      </c>
      <c r="AO50">
        <v>0</v>
      </c>
      <c r="AP50">
        <v>30</v>
      </c>
      <c r="AQ50">
        <v>30</v>
      </c>
      <c r="AR50">
        <v>1.92</v>
      </c>
      <c r="AS50">
        <v>9.6199999999999992</v>
      </c>
      <c r="AT50">
        <v>48.1</v>
      </c>
      <c r="AU50">
        <v>48.1</v>
      </c>
      <c r="AV50">
        <v>0</v>
      </c>
      <c r="AW50">
        <v>0</v>
      </c>
    </row>
    <row r="51" spans="1:49">
      <c r="A51" t="s">
        <v>367</v>
      </c>
      <c r="G51" t="s">
        <v>93</v>
      </c>
      <c r="H51" s="74">
        <v>87.550000000000011</v>
      </c>
      <c r="I51" s="47">
        <v>0</v>
      </c>
      <c r="J51" s="47">
        <v>105.52</v>
      </c>
      <c r="K51" s="47">
        <v>135.26999999999998</v>
      </c>
      <c r="L51" s="47">
        <v>8.66</v>
      </c>
      <c r="M51" s="75">
        <v>0</v>
      </c>
      <c r="N51" s="74">
        <v>0</v>
      </c>
      <c r="O51" s="47">
        <v>96.2</v>
      </c>
      <c r="P51" s="47">
        <v>0</v>
      </c>
      <c r="Q51" s="47">
        <v>0</v>
      </c>
      <c r="R51" s="47">
        <v>0</v>
      </c>
      <c r="S51" s="75">
        <v>0</v>
      </c>
      <c r="W51">
        <v>32.79</v>
      </c>
      <c r="X51">
        <v>32.79</v>
      </c>
      <c r="Y51">
        <v>10.93</v>
      </c>
      <c r="Z51">
        <v>100</v>
      </c>
      <c r="AA51">
        <v>0</v>
      </c>
      <c r="AB51">
        <v>10.93</v>
      </c>
      <c r="AC51">
        <v>8.66</v>
      </c>
      <c r="AD51">
        <v>9.6199999999999992</v>
      </c>
      <c r="AE51">
        <v>2.89</v>
      </c>
      <c r="AF51">
        <v>0</v>
      </c>
      <c r="AG51">
        <v>2.89</v>
      </c>
      <c r="AH51">
        <v>5.52</v>
      </c>
      <c r="AI51">
        <v>9.6199999999999992</v>
      </c>
      <c r="AJ51">
        <v>48.1</v>
      </c>
      <c r="AK51">
        <v>21.86</v>
      </c>
      <c r="AL51">
        <v>2.89</v>
      </c>
      <c r="AM51">
        <v>0</v>
      </c>
      <c r="AN51">
        <v>25.97</v>
      </c>
      <c r="AO51">
        <v>0</v>
      </c>
      <c r="AP51">
        <v>29.5</v>
      </c>
      <c r="AQ51">
        <v>29.5</v>
      </c>
      <c r="AR51">
        <v>1.92</v>
      </c>
      <c r="AS51">
        <v>9.6199999999999992</v>
      </c>
      <c r="AT51">
        <v>48.1</v>
      </c>
      <c r="AU51">
        <v>48.1</v>
      </c>
      <c r="AV51">
        <v>0</v>
      </c>
      <c r="AW51">
        <v>0</v>
      </c>
    </row>
    <row r="52" spans="1:49">
      <c r="A52" t="s">
        <v>368</v>
      </c>
      <c r="G52" t="s">
        <v>94</v>
      </c>
      <c r="H52" s="74">
        <v>87.550000000000011</v>
      </c>
      <c r="I52" s="47">
        <v>0</v>
      </c>
      <c r="J52" s="47">
        <v>105.52</v>
      </c>
      <c r="K52" s="47">
        <v>135.26999999999998</v>
      </c>
      <c r="L52" s="47">
        <v>8.66</v>
      </c>
      <c r="M52" s="75">
        <v>0</v>
      </c>
      <c r="N52" s="74">
        <v>0</v>
      </c>
      <c r="O52" s="47">
        <v>96.2</v>
      </c>
      <c r="P52" s="47">
        <v>0</v>
      </c>
      <c r="Q52" s="47">
        <v>0</v>
      </c>
      <c r="R52" s="47">
        <v>0</v>
      </c>
      <c r="S52" s="75">
        <v>0</v>
      </c>
      <c r="W52">
        <v>32.79</v>
      </c>
      <c r="X52">
        <v>32.79</v>
      </c>
      <c r="Y52">
        <v>10.93</v>
      </c>
      <c r="Z52">
        <v>100</v>
      </c>
      <c r="AA52">
        <v>0</v>
      </c>
      <c r="AB52">
        <v>10.93</v>
      </c>
      <c r="AC52">
        <v>8.66</v>
      </c>
      <c r="AD52">
        <v>9.6199999999999992</v>
      </c>
      <c r="AE52">
        <v>2.89</v>
      </c>
      <c r="AF52">
        <v>0</v>
      </c>
      <c r="AG52">
        <v>2.89</v>
      </c>
      <c r="AH52">
        <v>5.52</v>
      </c>
      <c r="AI52">
        <v>9.6199999999999992</v>
      </c>
      <c r="AJ52">
        <v>48.1</v>
      </c>
      <c r="AK52">
        <v>21.86</v>
      </c>
      <c r="AL52">
        <v>2.89</v>
      </c>
      <c r="AM52">
        <v>0</v>
      </c>
      <c r="AN52">
        <v>25.97</v>
      </c>
      <c r="AO52">
        <v>0</v>
      </c>
      <c r="AP52">
        <v>29.5</v>
      </c>
      <c r="AQ52">
        <v>29.5</v>
      </c>
      <c r="AR52">
        <v>1.92</v>
      </c>
      <c r="AS52">
        <v>9.6199999999999992</v>
      </c>
      <c r="AT52">
        <v>48.1</v>
      </c>
      <c r="AU52">
        <v>48.1</v>
      </c>
      <c r="AV52">
        <v>0</v>
      </c>
      <c r="AW52">
        <v>0</v>
      </c>
    </row>
    <row r="53" spans="1:49">
      <c r="A53" t="s">
        <v>383</v>
      </c>
      <c r="G53" t="s">
        <v>95</v>
      </c>
      <c r="H53" s="74">
        <v>87.550000000000011</v>
      </c>
      <c r="I53" s="47">
        <v>0</v>
      </c>
      <c r="J53" s="47">
        <v>105.52</v>
      </c>
      <c r="K53" s="47">
        <v>135.26999999999998</v>
      </c>
      <c r="L53" s="47">
        <v>8.66</v>
      </c>
      <c r="M53" s="75">
        <v>0</v>
      </c>
      <c r="N53" s="74">
        <v>0</v>
      </c>
      <c r="O53" s="47">
        <v>96.2</v>
      </c>
      <c r="P53" s="47">
        <v>0</v>
      </c>
      <c r="Q53" s="47">
        <v>0</v>
      </c>
      <c r="R53" s="47">
        <v>0</v>
      </c>
      <c r="S53" s="75">
        <v>0</v>
      </c>
      <c r="W53">
        <v>32.79</v>
      </c>
      <c r="X53">
        <v>32.79</v>
      </c>
      <c r="Y53">
        <v>10.93</v>
      </c>
      <c r="Z53">
        <v>100</v>
      </c>
      <c r="AA53">
        <v>0</v>
      </c>
      <c r="AB53">
        <v>10.93</v>
      </c>
      <c r="AC53">
        <v>8.66</v>
      </c>
      <c r="AD53">
        <v>9.6199999999999992</v>
      </c>
      <c r="AE53">
        <v>2.89</v>
      </c>
      <c r="AF53">
        <v>0</v>
      </c>
      <c r="AG53">
        <v>2.89</v>
      </c>
      <c r="AH53">
        <v>5.52</v>
      </c>
      <c r="AI53">
        <v>9.6199999999999992</v>
      </c>
      <c r="AJ53">
        <v>48.1</v>
      </c>
      <c r="AK53">
        <v>21.86</v>
      </c>
      <c r="AL53">
        <v>2.89</v>
      </c>
      <c r="AM53">
        <v>0</v>
      </c>
      <c r="AN53">
        <v>25.97</v>
      </c>
      <c r="AO53">
        <v>0</v>
      </c>
      <c r="AP53">
        <v>29.5</v>
      </c>
      <c r="AQ53">
        <v>29.5</v>
      </c>
      <c r="AR53">
        <v>1.92</v>
      </c>
      <c r="AS53">
        <v>9.6199999999999992</v>
      </c>
      <c r="AT53">
        <v>48.1</v>
      </c>
      <c r="AU53">
        <v>48.1</v>
      </c>
      <c r="AV53">
        <v>0</v>
      </c>
      <c r="AW53">
        <v>0</v>
      </c>
    </row>
    <row r="54" spans="1:49">
      <c r="A54" t="s">
        <v>382</v>
      </c>
      <c r="G54" t="s">
        <v>96</v>
      </c>
      <c r="H54" s="74">
        <v>87.550000000000011</v>
      </c>
      <c r="I54" s="47">
        <v>0</v>
      </c>
      <c r="J54" s="47">
        <v>105.52</v>
      </c>
      <c r="K54" s="47">
        <v>135.26999999999998</v>
      </c>
      <c r="L54" s="47">
        <v>8.66</v>
      </c>
      <c r="M54" s="75">
        <v>0</v>
      </c>
      <c r="N54" s="74">
        <v>0</v>
      </c>
      <c r="O54" s="47">
        <v>96.2</v>
      </c>
      <c r="P54" s="47">
        <v>0</v>
      </c>
      <c r="Q54" s="47">
        <v>0</v>
      </c>
      <c r="R54" s="47">
        <v>0</v>
      </c>
      <c r="S54" s="75">
        <v>0</v>
      </c>
      <c r="W54">
        <v>32.79</v>
      </c>
      <c r="X54">
        <v>32.79</v>
      </c>
      <c r="Y54">
        <v>10.93</v>
      </c>
      <c r="Z54">
        <v>100</v>
      </c>
      <c r="AA54">
        <v>0</v>
      </c>
      <c r="AB54">
        <v>10.93</v>
      </c>
      <c r="AC54">
        <v>8.66</v>
      </c>
      <c r="AD54">
        <v>9.6199999999999992</v>
      </c>
      <c r="AE54">
        <v>2.89</v>
      </c>
      <c r="AF54">
        <v>0</v>
      </c>
      <c r="AG54">
        <v>2.89</v>
      </c>
      <c r="AH54">
        <v>5.52</v>
      </c>
      <c r="AI54">
        <v>9.6199999999999992</v>
      </c>
      <c r="AJ54">
        <v>48.1</v>
      </c>
      <c r="AK54">
        <v>21.86</v>
      </c>
      <c r="AL54">
        <v>2.89</v>
      </c>
      <c r="AM54">
        <v>0</v>
      </c>
      <c r="AN54">
        <v>25.97</v>
      </c>
      <c r="AO54">
        <v>0</v>
      </c>
      <c r="AP54">
        <v>29.5</v>
      </c>
      <c r="AQ54">
        <v>29.5</v>
      </c>
      <c r="AR54">
        <v>1.92</v>
      </c>
      <c r="AS54">
        <v>9.6199999999999992</v>
      </c>
      <c r="AT54">
        <v>48.1</v>
      </c>
      <c r="AU54">
        <v>48.1</v>
      </c>
      <c r="AV54">
        <v>0</v>
      </c>
      <c r="AW54">
        <v>0</v>
      </c>
    </row>
    <row r="55" spans="1:49">
      <c r="A55" t="s">
        <v>384</v>
      </c>
      <c r="G55" t="s">
        <v>97</v>
      </c>
      <c r="H55" s="74">
        <v>87.550000000000011</v>
      </c>
      <c r="I55" s="47">
        <v>0</v>
      </c>
      <c r="J55" s="47">
        <v>105.52</v>
      </c>
      <c r="K55" s="47">
        <v>135.26999999999998</v>
      </c>
      <c r="L55" s="47">
        <v>8.66</v>
      </c>
      <c r="M55" s="75">
        <v>0</v>
      </c>
      <c r="N55" s="74">
        <v>0</v>
      </c>
      <c r="O55" s="47">
        <v>96.2</v>
      </c>
      <c r="P55" s="47">
        <v>0</v>
      </c>
      <c r="Q55" s="47">
        <v>0</v>
      </c>
      <c r="R55" s="47">
        <v>0</v>
      </c>
      <c r="S55" s="75">
        <v>0</v>
      </c>
      <c r="W55">
        <v>32.79</v>
      </c>
      <c r="X55">
        <v>32.79</v>
      </c>
      <c r="Y55">
        <v>10.93</v>
      </c>
      <c r="Z55">
        <v>100</v>
      </c>
      <c r="AA55">
        <v>0</v>
      </c>
      <c r="AB55">
        <v>10.93</v>
      </c>
      <c r="AC55">
        <v>8.66</v>
      </c>
      <c r="AD55">
        <v>9.6199999999999992</v>
      </c>
      <c r="AE55">
        <v>2.89</v>
      </c>
      <c r="AF55">
        <v>0</v>
      </c>
      <c r="AG55">
        <v>2.89</v>
      </c>
      <c r="AH55">
        <v>5.52</v>
      </c>
      <c r="AI55">
        <v>9.6199999999999992</v>
      </c>
      <c r="AJ55">
        <v>48.1</v>
      </c>
      <c r="AK55">
        <v>21.86</v>
      </c>
      <c r="AL55">
        <v>2.89</v>
      </c>
      <c r="AM55">
        <v>0</v>
      </c>
      <c r="AN55">
        <v>25.97</v>
      </c>
      <c r="AO55">
        <v>0</v>
      </c>
      <c r="AP55">
        <v>29.5</v>
      </c>
      <c r="AQ55">
        <v>29.5</v>
      </c>
      <c r="AR55">
        <v>1.92</v>
      </c>
      <c r="AS55">
        <v>9.6199999999999992</v>
      </c>
      <c r="AT55">
        <v>48.1</v>
      </c>
      <c r="AU55">
        <v>48.1</v>
      </c>
      <c r="AV55">
        <v>0</v>
      </c>
      <c r="AW55">
        <v>0</v>
      </c>
    </row>
    <row r="56" spans="1:49">
      <c r="A56" t="s">
        <v>384</v>
      </c>
      <c r="G56" t="s">
        <v>98</v>
      </c>
      <c r="H56" s="74">
        <v>87.550000000000011</v>
      </c>
      <c r="I56" s="47">
        <v>0</v>
      </c>
      <c r="J56" s="47">
        <v>105.52</v>
      </c>
      <c r="K56" s="47">
        <v>135.26999999999998</v>
      </c>
      <c r="L56" s="47">
        <v>8.66</v>
      </c>
      <c r="M56" s="75">
        <v>0</v>
      </c>
      <c r="N56" s="74">
        <v>0</v>
      </c>
      <c r="O56" s="47">
        <v>96.2</v>
      </c>
      <c r="P56" s="47">
        <v>0</v>
      </c>
      <c r="Q56" s="47">
        <v>0</v>
      </c>
      <c r="R56" s="47">
        <v>0</v>
      </c>
      <c r="S56" s="75">
        <v>0</v>
      </c>
      <c r="W56">
        <v>32.79</v>
      </c>
      <c r="X56">
        <v>32.79</v>
      </c>
      <c r="Y56">
        <v>10.93</v>
      </c>
      <c r="Z56">
        <v>100</v>
      </c>
      <c r="AA56">
        <v>0</v>
      </c>
      <c r="AB56">
        <v>10.93</v>
      </c>
      <c r="AC56">
        <v>8.66</v>
      </c>
      <c r="AD56">
        <v>9.6199999999999992</v>
      </c>
      <c r="AE56">
        <v>2.89</v>
      </c>
      <c r="AF56">
        <v>0</v>
      </c>
      <c r="AG56">
        <v>2.89</v>
      </c>
      <c r="AH56">
        <v>5.52</v>
      </c>
      <c r="AI56">
        <v>9.6199999999999992</v>
      </c>
      <c r="AJ56">
        <v>48.1</v>
      </c>
      <c r="AK56">
        <v>21.86</v>
      </c>
      <c r="AL56">
        <v>2.89</v>
      </c>
      <c r="AM56">
        <v>0</v>
      </c>
      <c r="AN56">
        <v>25.97</v>
      </c>
      <c r="AO56">
        <v>0</v>
      </c>
      <c r="AP56">
        <v>29.5</v>
      </c>
      <c r="AQ56">
        <v>29.5</v>
      </c>
      <c r="AR56">
        <v>1.92</v>
      </c>
      <c r="AS56">
        <v>9.6199999999999992</v>
      </c>
      <c r="AT56">
        <v>48.1</v>
      </c>
      <c r="AU56">
        <v>48.1</v>
      </c>
      <c r="AV56">
        <v>0</v>
      </c>
      <c r="AW56">
        <v>0</v>
      </c>
    </row>
    <row r="57" spans="1:49">
      <c r="G57" t="s">
        <v>99</v>
      </c>
      <c r="H57" s="74">
        <v>87.550000000000011</v>
      </c>
      <c r="I57" s="47">
        <v>0</v>
      </c>
      <c r="J57" s="47">
        <v>105.52</v>
      </c>
      <c r="K57" s="47">
        <v>135.26999999999998</v>
      </c>
      <c r="L57" s="47">
        <v>8.66</v>
      </c>
      <c r="M57" s="75">
        <v>0</v>
      </c>
      <c r="N57" s="74">
        <v>0</v>
      </c>
      <c r="O57" s="47">
        <v>96.2</v>
      </c>
      <c r="P57" s="47">
        <v>0</v>
      </c>
      <c r="Q57" s="47">
        <v>0</v>
      </c>
      <c r="R57" s="47">
        <v>0</v>
      </c>
      <c r="S57" s="75">
        <v>0</v>
      </c>
      <c r="W57">
        <v>32.79</v>
      </c>
      <c r="X57">
        <v>32.79</v>
      </c>
      <c r="Y57">
        <v>10.93</v>
      </c>
      <c r="Z57">
        <v>100</v>
      </c>
      <c r="AA57">
        <v>0</v>
      </c>
      <c r="AB57">
        <v>10.93</v>
      </c>
      <c r="AC57">
        <v>8.66</v>
      </c>
      <c r="AD57">
        <v>9.6199999999999992</v>
      </c>
      <c r="AE57">
        <v>2.89</v>
      </c>
      <c r="AF57">
        <v>0</v>
      </c>
      <c r="AG57">
        <v>2.89</v>
      </c>
      <c r="AH57">
        <v>5.52</v>
      </c>
      <c r="AI57">
        <v>9.6199999999999992</v>
      </c>
      <c r="AJ57">
        <v>48.1</v>
      </c>
      <c r="AK57">
        <v>21.86</v>
      </c>
      <c r="AL57">
        <v>2.89</v>
      </c>
      <c r="AM57">
        <v>0</v>
      </c>
      <c r="AN57">
        <v>25.97</v>
      </c>
      <c r="AO57">
        <v>0</v>
      </c>
      <c r="AP57">
        <v>29.5</v>
      </c>
      <c r="AQ57">
        <v>29.5</v>
      </c>
      <c r="AR57">
        <v>1.92</v>
      </c>
      <c r="AS57">
        <v>9.6199999999999992</v>
      </c>
      <c r="AT57">
        <v>48.1</v>
      </c>
      <c r="AU57">
        <v>48.1</v>
      </c>
      <c r="AV57">
        <v>0</v>
      </c>
      <c r="AW57">
        <v>0</v>
      </c>
    </row>
    <row r="58" spans="1:49">
      <c r="G58" t="s">
        <v>100</v>
      </c>
      <c r="H58" s="74">
        <v>87.550000000000011</v>
      </c>
      <c r="I58" s="47">
        <v>0</v>
      </c>
      <c r="J58" s="47">
        <v>105.52</v>
      </c>
      <c r="K58" s="47">
        <v>135.26999999999998</v>
      </c>
      <c r="L58" s="47">
        <v>8.66</v>
      </c>
      <c r="M58" s="75">
        <v>0</v>
      </c>
      <c r="N58" s="74">
        <v>0</v>
      </c>
      <c r="O58" s="47">
        <v>96.2</v>
      </c>
      <c r="P58" s="47">
        <v>0</v>
      </c>
      <c r="Q58" s="47">
        <v>0</v>
      </c>
      <c r="R58" s="47">
        <v>0</v>
      </c>
      <c r="S58" s="75">
        <v>0</v>
      </c>
      <c r="W58">
        <v>32.79</v>
      </c>
      <c r="X58">
        <v>32.79</v>
      </c>
      <c r="Y58">
        <v>10.93</v>
      </c>
      <c r="Z58">
        <v>100</v>
      </c>
      <c r="AA58">
        <v>0</v>
      </c>
      <c r="AB58">
        <v>10.93</v>
      </c>
      <c r="AC58">
        <v>8.66</v>
      </c>
      <c r="AD58">
        <v>9.6199999999999992</v>
      </c>
      <c r="AE58">
        <v>2.89</v>
      </c>
      <c r="AF58">
        <v>0</v>
      </c>
      <c r="AG58">
        <v>2.89</v>
      </c>
      <c r="AH58">
        <v>5.52</v>
      </c>
      <c r="AI58">
        <v>9.6199999999999992</v>
      </c>
      <c r="AJ58">
        <v>48.1</v>
      </c>
      <c r="AK58">
        <v>21.86</v>
      </c>
      <c r="AL58">
        <v>2.89</v>
      </c>
      <c r="AM58">
        <v>0</v>
      </c>
      <c r="AN58">
        <v>25.97</v>
      </c>
      <c r="AO58">
        <v>0</v>
      </c>
      <c r="AP58">
        <v>29.5</v>
      </c>
      <c r="AQ58">
        <v>29.5</v>
      </c>
      <c r="AR58">
        <v>1.92</v>
      </c>
      <c r="AS58">
        <v>9.6199999999999992</v>
      </c>
      <c r="AT58">
        <v>48.1</v>
      </c>
      <c r="AU58">
        <v>48.1</v>
      </c>
      <c r="AV58">
        <v>0</v>
      </c>
      <c r="AW58">
        <v>0</v>
      </c>
    </row>
    <row r="59" spans="1:49">
      <c r="G59" t="s">
        <v>101</v>
      </c>
      <c r="H59" s="74">
        <v>87.550000000000011</v>
      </c>
      <c r="I59" s="47">
        <v>0</v>
      </c>
      <c r="J59" s="47">
        <v>105.43</v>
      </c>
      <c r="K59" s="47">
        <v>135.26999999999998</v>
      </c>
      <c r="L59" s="47">
        <v>7.7</v>
      </c>
      <c r="M59" s="75">
        <v>0</v>
      </c>
      <c r="N59" s="74">
        <v>0</v>
      </c>
      <c r="O59" s="47">
        <v>96.2</v>
      </c>
      <c r="P59" s="47">
        <v>0</v>
      </c>
      <c r="Q59" s="47">
        <v>0</v>
      </c>
      <c r="R59" s="47">
        <v>0</v>
      </c>
      <c r="S59" s="75">
        <v>0</v>
      </c>
      <c r="W59">
        <v>32.79</v>
      </c>
      <c r="X59">
        <v>32.79</v>
      </c>
      <c r="Y59">
        <v>10.93</v>
      </c>
      <c r="Z59">
        <v>100</v>
      </c>
      <c r="AA59">
        <v>0</v>
      </c>
      <c r="AB59">
        <v>10.93</v>
      </c>
      <c r="AC59">
        <v>7.7</v>
      </c>
      <c r="AD59">
        <v>9.6199999999999992</v>
      </c>
      <c r="AE59">
        <v>2.89</v>
      </c>
      <c r="AF59">
        <v>0</v>
      </c>
      <c r="AG59">
        <v>2.89</v>
      </c>
      <c r="AH59">
        <v>5.43</v>
      </c>
      <c r="AI59">
        <v>9.6199999999999992</v>
      </c>
      <c r="AJ59">
        <v>48.1</v>
      </c>
      <c r="AK59">
        <v>21.86</v>
      </c>
      <c r="AL59">
        <v>2.89</v>
      </c>
      <c r="AM59">
        <v>0</v>
      </c>
      <c r="AN59">
        <v>25.97</v>
      </c>
      <c r="AO59">
        <v>0</v>
      </c>
      <c r="AP59">
        <v>29.5</v>
      </c>
      <c r="AQ59">
        <v>29.5</v>
      </c>
      <c r="AR59">
        <v>1.92</v>
      </c>
      <c r="AS59">
        <v>9.6199999999999992</v>
      </c>
      <c r="AT59">
        <v>48.1</v>
      </c>
      <c r="AU59">
        <v>48.1</v>
      </c>
      <c r="AV59">
        <v>0</v>
      </c>
      <c r="AW59">
        <v>0</v>
      </c>
    </row>
    <row r="60" spans="1:49">
      <c r="G60" t="s">
        <v>102</v>
      </c>
      <c r="H60" s="74">
        <v>87.550000000000011</v>
      </c>
      <c r="I60" s="47">
        <v>0</v>
      </c>
      <c r="J60" s="47">
        <v>105.43</v>
      </c>
      <c r="K60" s="47">
        <v>135.26999999999998</v>
      </c>
      <c r="L60" s="47">
        <v>7.7</v>
      </c>
      <c r="M60" s="75">
        <v>0</v>
      </c>
      <c r="N60" s="74">
        <v>0</v>
      </c>
      <c r="O60" s="47">
        <v>96.2</v>
      </c>
      <c r="P60" s="47">
        <v>0</v>
      </c>
      <c r="Q60" s="47">
        <v>0</v>
      </c>
      <c r="R60" s="47">
        <v>0</v>
      </c>
      <c r="S60" s="75">
        <v>0</v>
      </c>
      <c r="W60">
        <v>32.79</v>
      </c>
      <c r="X60">
        <v>32.79</v>
      </c>
      <c r="Y60">
        <v>10.93</v>
      </c>
      <c r="Z60">
        <v>100</v>
      </c>
      <c r="AA60">
        <v>0</v>
      </c>
      <c r="AB60">
        <v>10.93</v>
      </c>
      <c r="AC60">
        <v>7.7</v>
      </c>
      <c r="AD60">
        <v>9.6199999999999992</v>
      </c>
      <c r="AE60">
        <v>2.89</v>
      </c>
      <c r="AF60">
        <v>0</v>
      </c>
      <c r="AG60">
        <v>2.89</v>
      </c>
      <c r="AH60">
        <v>5.43</v>
      </c>
      <c r="AI60">
        <v>9.6199999999999992</v>
      </c>
      <c r="AJ60">
        <v>48.1</v>
      </c>
      <c r="AK60">
        <v>21.86</v>
      </c>
      <c r="AL60">
        <v>2.89</v>
      </c>
      <c r="AM60">
        <v>0</v>
      </c>
      <c r="AN60">
        <v>25.97</v>
      </c>
      <c r="AO60">
        <v>0</v>
      </c>
      <c r="AP60">
        <v>29.5</v>
      </c>
      <c r="AQ60">
        <v>29.5</v>
      </c>
      <c r="AR60">
        <v>1.92</v>
      </c>
      <c r="AS60">
        <v>9.6199999999999992</v>
      </c>
      <c r="AT60">
        <v>48.1</v>
      </c>
      <c r="AU60">
        <v>48.1</v>
      </c>
      <c r="AV60">
        <v>0</v>
      </c>
      <c r="AW60">
        <v>0</v>
      </c>
    </row>
    <row r="61" spans="1:49">
      <c r="G61" t="s">
        <v>103</v>
      </c>
      <c r="H61" s="74">
        <v>87.550000000000011</v>
      </c>
      <c r="I61" s="47">
        <v>0</v>
      </c>
      <c r="J61" s="47">
        <v>105.43</v>
      </c>
      <c r="K61" s="47">
        <v>135.26999999999998</v>
      </c>
      <c r="L61" s="47">
        <v>7.7</v>
      </c>
      <c r="M61" s="75">
        <v>0</v>
      </c>
      <c r="N61" s="74">
        <v>0</v>
      </c>
      <c r="O61" s="47">
        <v>96.2</v>
      </c>
      <c r="P61" s="47">
        <v>0</v>
      </c>
      <c r="Q61" s="47">
        <v>0</v>
      </c>
      <c r="R61" s="47">
        <v>0</v>
      </c>
      <c r="S61" s="75">
        <v>0</v>
      </c>
      <c r="W61">
        <v>32.79</v>
      </c>
      <c r="X61">
        <v>32.79</v>
      </c>
      <c r="Y61">
        <v>10.93</v>
      </c>
      <c r="Z61">
        <v>100</v>
      </c>
      <c r="AA61">
        <v>0</v>
      </c>
      <c r="AB61">
        <v>10.93</v>
      </c>
      <c r="AC61">
        <v>7.7</v>
      </c>
      <c r="AD61">
        <v>9.6199999999999992</v>
      </c>
      <c r="AE61">
        <v>2.89</v>
      </c>
      <c r="AF61">
        <v>0</v>
      </c>
      <c r="AG61">
        <v>2.89</v>
      </c>
      <c r="AH61">
        <v>5.43</v>
      </c>
      <c r="AI61">
        <v>9.6199999999999992</v>
      </c>
      <c r="AJ61">
        <v>48.1</v>
      </c>
      <c r="AK61">
        <v>21.86</v>
      </c>
      <c r="AL61">
        <v>2.89</v>
      </c>
      <c r="AM61">
        <v>0</v>
      </c>
      <c r="AN61">
        <v>25.97</v>
      </c>
      <c r="AO61">
        <v>0</v>
      </c>
      <c r="AP61">
        <v>29.5</v>
      </c>
      <c r="AQ61">
        <v>29.5</v>
      </c>
      <c r="AR61">
        <v>1.92</v>
      </c>
      <c r="AS61">
        <v>9.6199999999999992</v>
      </c>
      <c r="AT61">
        <v>48.1</v>
      </c>
      <c r="AU61">
        <v>48.1</v>
      </c>
      <c r="AV61">
        <v>0</v>
      </c>
      <c r="AW61">
        <v>0</v>
      </c>
    </row>
    <row r="62" spans="1:49">
      <c r="G62" t="s">
        <v>104</v>
      </c>
      <c r="H62" s="74">
        <v>87.550000000000011</v>
      </c>
      <c r="I62" s="47">
        <v>0</v>
      </c>
      <c r="J62" s="47">
        <v>105.43</v>
      </c>
      <c r="K62" s="47">
        <v>135.26999999999998</v>
      </c>
      <c r="L62" s="47">
        <v>7.7</v>
      </c>
      <c r="M62" s="75">
        <v>0</v>
      </c>
      <c r="N62" s="74">
        <v>0</v>
      </c>
      <c r="O62" s="47">
        <v>96.2</v>
      </c>
      <c r="P62" s="47">
        <v>0</v>
      </c>
      <c r="Q62" s="47">
        <v>0</v>
      </c>
      <c r="R62" s="47">
        <v>0</v>
      </c>
      <c r="S62" s="75">
        <v>0</v>
      </c>
      <c r="W62">
        <v>32.79</v>
      </c>
      <c r="X62">
        <v>32.79</v>
      </c>
      <c r="Y62">
        <v>10.93</v>
      </c>
      <c r="Z62">
        <v>100</v>
      </c>
      <c r="AA62">
        <v>0</v>
      </c>
      <c r="AB62">
        <v>10.93</v>
      </c>
      <c r="AC62">
        <v>7.7</v>
      </c>
      <c r="AD62">
        <v>9.6199999999999992</v>
      </c>
      <c r="AE62">
        <v>2.89</v>
      </c>
      <c r="AF62">
        <v>0</v>
      </c>
      <c r="AG62">
        <v>2.89</v>
      </c>
      <c r="AH62">
        <v>5.43</v>
      </c>
      <c r="AI62">
        <v>9.6199999999999992</v>
      </c>
      <c r="AJ62">
        <v>48.1</v>
      </c>
      <c r="AK62">
        <v>21.86</v>
      </c>
      <c r="AL62">
        <v>2.89</v>
      </c>
      <c r="AM62">
        <v>0</v>
      </c>
      <c r="AN62">
        <v>25.97</v>
      </c>
      <c r="AO62">
        <v>0</v>
      </c>
      <c r="AP62">
        <v>29.5</v>
      </c>
      <c r="AQ62">
        <v>29.5</v>
      </c>
      <c r="AR62">
        <v>1.92</v>
      </c>
      <c r="AS62">
        <v>9.6199999999999992</v>
      </c>
      <c r="AT62">
        <v>48.1</v>
      </c>
      <c r="AU62">
        <v>48.1</v>
      </c>
      <c r="AV62">
        <v>0</v>
      </c>
      <c r="AW62">
        <v>0</v>
      </c>
    </row>
    <row r="63" spans="1:49">
      <c r="G63" t="s">
        <v>105</v>
      </c>
      <c r="H63" s="74">
        <v>87.550000000000011</v>
      </c>
      <c r="I63" s="47">
        <v>0</v>
      </c>
      <c r="J63" s="47">
        <v>105.43</v>
      </c>
      <c r="K63" s="47">
        <v>135.26999999999998</v>
      </c>
      <c r="L63" s="47">
        <v>6.73</v>
      </c>
      <c r="M63" s="75">
        <v>0</v>
      </c>
      <c r="N63" s="74">
        <v>0</v>
      </c>
      <c r="O63" s="47">
        <v>96.2</v>
      </c>
      <c r="P63" s="47">
        <v>0</v>
      </c>
      <c r="Q63" s="47">
        <v>0</v>
      </c>
      <c r="R63" s="47">
        <v>0</v>
      </c>
      <c r="S63" s="75">
        <v>0</v>
      </c>
      <c r="W63">
        <v>32.79</v>
      </c>
      <c r="X63">
        <v>32.79</v>
      </c>
      <c r="Y63">
        <v>10.93</v>
      </c>
      <c r="Z63">
        <v>100</v>
      </c>
      <c r="AA63">
        <v>0</v>
      </c>
      <c r="AB63">
        <v>10.93</v>
      </c>
      <c r="AC63">
        <v>6.73</v>
      </c>
      <c r="AD63">
        <v>9.6199999999999992</v>
      </c>
      <c r="AE63">
        <v>2.89</v>
      </c>
      <c r="AF63">
        <v>0</v>
      </c>
      <c r="AG63">
        <v>2.89</v>
      </c>
      <c r="AH63">
        <v>5.43</v>
      </c>
      <c r="AI63">
        <v>9.6199999999999992</v>
      </c>
      <c r="AJ63">
        <v>48.1</v>
      </c>
      <c r="AK63">
        <v>21.86</v>
      </c>
      <c r="AL63">
        <v>2.89</v>
      </c>
      <c r="AM63">
        <v>0</v>
      </c>
      <c r="AN63">
        <v>25.97</v>
      </c>
      <c r="AO63">
        <v>0</v>
      </c>
      <c r="AP63">
        <v>29.5</v>
      </c>
      <c r="AQ63">
        <v>29.5</v>
      </c>
      <c r="AR63">
        <v>1.92</v>
      </c>
      <c r="AS63">
        <v>9.6199999999999992</v>
      </c>
      <c r="AT63">
        <v>48.1</v>
      </c>
      <c r="AU63">
        <v>48.1</v>
      </c>
      <c r="AV63">
        <v>0</v>
      </c>
      <c r="AW63">
        <v>0</v>
      </c>
    </row>
    <row r="64" spans="1:49">
      <c r="G64" t="s">
        <v>106</v>
      </c>
      <c r="H64" s="74">
        <v>87.550000000000011</v>
      </c>
      <c r="I64" s="47">
        <v>0</v>
      </c>
      <c r="J64" s="47">
        <v>99.509999999999991</v>
      </c>
      <c r="K64" s="47">
        <v>135.26999999999998</v>
      </c>
      <c r="L64" s="47">
        <v>6.73</v>
      </c>
      <c r="M64" s="75">
        <v>0</v>
      </c>
      <c r="N64" s="74">
        <v>0</v>
      </c>
      <c r="O64" s="47">
        <v>96.2</v>
      </c>
      <c r="P64" s="47">
        <v>0</v>
      </c>
      <c r="Q64" s="47">
        <v>0</v>
      </c>
      <c r="R64" s="47">
        <v>0</v>
      </c>
      <c r="S64" s="75">
        <v>0</v>
      </c>
      <c r="W64">
        <v>32.79</v>
      </c>
      <c r="X64">
        <v>32.79</v>
      </c>
      <c r="Y64">
        <v>10.93</v>
      </c>
      <c r="Z64">
        <v>94.08</v>
      </c>
      <c r="AA64">
        <v>0</v>
      </c>
      <c r="AB64">
        <v>10.93</v>
      </c>
      <c r="AC64">
        <v>6.73</v>
      </c>
      <c r="AD64">
        <v>9.6199999999999992</v>
      </c>
      <c r="AE64">
        <v>2.89</v>
      </c>
      <c r="AF64">
        <v>0</v>
      </c>
      <c r="AG64">
        <v>2.89</v>
      </c>
      <c r="AH64">
        <v>5.43</v>
      </c>
      <c r="AI64">
        <v>9.6199999999999992</v>
      </c>
      <c r="AJ64">
        <v>48.1</v>
      </c>
      <c r="AK64">
        <v>21.86</v>
      </c>
      <c r="AL64">
        <v>2.89</v>
      </c>
      <c r="AM64">
        <v>0</v>
      </c>
      <c r="AN64">
        <v>25.97</v>
      </c>
      <c r="AO64">
        <v>0</v>
      </c>
      <c r="AP64">
        <v>29.5</v>
      </c>
      <c r="AQ64">
        <v>29.5</v>
      </c>
      <c r="AR64">
        <v>1.92</v>
      </c>
      <c r="AS64">
        <v>9.6199999999999992</v>
      </c>
      <c r="AT64">
        <v>48.1</v>
      </c>
      <c r="AU64">
        <v>48.1</v>
      </c>
      <c r="AV64">
        <v>0</v>
      </c>
      <c r="AW64">
        <v>0</v>
      </c>
    </row>
    <row r="65" spans="7:49">
      <c r="G65" t="s">
        <v>107</v>
      </c>
      <c r="H65" s="74">
        <v>87.550000000000011</v>
      </c>
      <c r="I65" s="47">
        <v>0</v>
      </c>
      <c r="J65" s="47">
        <v>93.84</v>
      </c>
      <c r="K65" s="47">
        <v>135.26999999999998</v>
      </c>
      <c r="L65" s="47">
        <v>6.73</v>
      </c>
      <c r="M65" s="75">
        <v>0</v>
      </c>
      <c r="N65" s="74">
        <v>0</v>
      </c>
      <c r="O65" s="47">
        <v>96.2</v>
      </c>
      <c r="P65" s="47">
        <v>0</v>
      </c>
      <c r="Q65" s="47">
        <v>0</v>
      </c>
      <c r="R65" s="47">
        <v>0</v>
      </c>
      <c r="S65" s="75">
        <v>0</v>
      </c>
      <c r="W65">
        <v>32.79</v>
      </c>
      <c r="X65">
        <v>32.79</v>
      </c>
      <c r="Y65">
        <v>10.93</v>
      </c>
      <c r="Z65">
        <v>88.41</v>
      </c>
      <c r="AA65">
        <v>0</v>
      </c>
      <c r="AB65">
        <v>10.93</v>
      </c>
      <c r="AC65">
        <v>6.73</v>
      </c>
      <c r="AD65">
        <v>9.6199999999999992</v>
      </c>
      <c r="AE65">
        <v>2.89</v>
      </c>
      <c r="AF65">
        <v>0</v>
      </c>
      <c r="AG65">
        <v>2.89</v>
      </c>
      <c r="AH65">
        <v>5.43</v>
      </c>
      <c r="AI65">
        <v>9.6199999999999992</v>
      </c>
      <c r="AJ65">
        <v>48.1</v>
      </c>
      <c r="AK65">
        <v>21.86</v>
      </c>
      <c r="AL65">
        <v>2.89</v>
      </c>
      <c r="AM65">
        <v>0</v>
      </c>
      <c r="AN65">
        <v>25.97</v>
      </c>
      <c r="AO65">
        <v>0</v>
      </c>
      <c r="AP65">
        <v>29.5</v>
      </c>
      <c r="AQ65">
        <v>29.5</v>
      </c>
      <c r="AR65">
        <v>1.92</v>
      </c>
      <c r="AS65">
        <v>9.6199999999999992</v>
      </c>
      <c r="AT65">
        <v>48.1</v>
      </c>
      <c r="AU65">
        <v>48.1</v>
      </c>
      <c r="AV65">
        <v>0</v>
      </c>
      <c r="AW65">
        <v>0</v>
      </c>
    </row>
    <row r="66" spans="7:49">
      <c r="G66" t="s">
        <v>108</v>
      </c>
      <c r="H66" s="74">
        <v>87.550000000000011</v>
      </c>
      <c r="I66" s="47">
        <v>0</v>
      </c>
      <c r="J66" s="47">
        <v>88</v>
      </c>
      <c r="K66" s="47">
        <v>135.26999999999998</v>
      </c>
      <c r="L66" s="47">
        <v>6.73</v>
      </c>
      <c r="M66" s="75">
        <v>0</v>
      </c>
      <c r="N66" s="74">
        <v>0</v>
      </c>
      <c r="O66" s="47">
        <v>96.2</v>
      </c>
      <c r="P66" s="47">
        <v>0</v>
      </c>
      <c r="Q66" s="47">
        <v>0</v>
      </c>
      <c r="R66" s="47">
        <v>0</v>
      </c>
      <c r="S66" s="75">
        <v>0</v>
      </c>
      <c r="W66">
        <v>32.79</v>
      </c>
      <c r="X66">
        <v>32.79</v>
      </c>
      <c r="Y66">
        <v>10.93</v>
      </c>
      <c r="Z66">
        <v>82.57</v>
      </c>
      <c r="AA66">
        <v>0</v>
      </c>
      <c r="AB66">
        <v>10.93</v>
      </c>
      <c r="AC66">
        <v>6.73</v>
      </c>
      <c r="AD66">
        <v>9.6199999999999992</v>
      </c>
      <c r="AE66">
        <v>2.89</v>
      </c>
      <c r="AF66">
        <v>0</v>
      </c>
      <c r="AG66">
        <v>2.89</v>
      </c>
      <c r="AH66">
        <v>5.43</v>
      </c>
      <c r="AI66">
        <v>9.6199999999999992</v>
      </c>
      <c r="AJ66">
        <v>48.1</v>
      </c>
      <c r="AK66">
        <v>21.86</v>
      </c>
      <c r="AL66">
        <v>2.89</v>
      </c>
      <c r="AM66">
        <v>0</v>
      </c>
      <c r="AN66">
        <v>25.97</v>
      </c>
      <c r="AO66">
        <v>0</v>
      </c>
      <c r="AP66">
        <v>29.5</v>
      </c>
      <c r="AQ66">
        <v>29.5</v>
      </c>
      <c r="AR66">
        <v>1.92</v>
      </c>
      <c r="AS66">
        <v>9.6199999999999992</v>
      </c>
      <c r="AT66">
        <v>48.1</v>
      </c>
      <c r="AU66">
        <v>48.1</v>
      </c>
      <c r="AV66">
        <v>0</v>
      </c>
      <c r="AW66">
        <v>0</v>
      </c>
    </row>
    <row r="67" spans="7:49">
      <c r="G67" t="s">
        <v>109</v>
      </c>
      <c r="H67" s="74">
        <v>89.47</v>
      </c>
      <c r="I67" s="47">
        <v>0</v>
      </c>
      <c r="J67" s="47">
        <v>82.22</v>
      </c>
      <c r="K67" s="47">
        <v>135.26999999999998</v>
      </c>
      <c r="L67" s="47">
        <v>3.85</v>
      </c>
      <c r="M67" s="75">
        <v>0</v>
      </c>
      <c r="N67" s="74">
        <v>0</v>
      </c>
      <c r="O67" s="47">
        <v>144.30000000000001</v>
      </c>
      <c r="P67" s="47">
        <v>0</v>
      </c>
      <c r="Q67" s="47">
        <v>0</v>
      </c>
      <c r="R67" s="47">
        <v>0</v>
      </c>
      <c r="S67" s="75">
        <v>0</v>
      </c>
      <c r="W67">
        <v>32.79</v>
      </c>
      <c r="X67">
        <v>32.79</v>
      </c>
      <c r="Y67">
        <v>10.93</v>
      </c>
      <c r="Z67">
        <v>76.790000000000006</v>
      </c>
      <c r="AA67">
        <v>1.92</v>
      </c>
      <c r="AB67">
        <v>10.93</v>
      </c>
      <c r="AC67">
        <v>3.85</v>
      </c>
      <c r="AD67">
        <v>9.6199999999999992</v>
      </c>
      <c r="AE67">
        <v>2.89</v>
      </c>
      <c r="AF67">
        <v>0</v>
      </c>
      <c r="AG67">
        <v>2.89</v>
      </c>
      <c r="AH67">
        <v>5.43</v>
      </c>
      <c r="AI67">
        <v>9.6199999999999992</v>
      </c>
      <c r="AJ67">
        <v>48.1</v>
      </c>
      <c r="AK67">
        <v>21.86</v>
      </c>
      <c r="AL67">
        <v>2.89</v>
      </c>
      <c r="AM67">
        <v>0</v>
      </c>
      <c r="AN67">
        <v>25.97</v>
      </c>
      <c r="AO67">
        <v>48.1</v>
      </c>
      <c r="AP67">
        <v>29.5</v>
      </c>
      <c r="AQ67">
        <v>29.5</v>
      </c>
      <c r="AR67">
        <v>1.92</v>
      </c>
      <c r="AS67">
        <v>9.6199999999999992</v>
      </c>
      <c r="AT67">
        <v>48.1</v>
      </c>
      <c r="AU67">
        <v>48.1</v>
      </c>
      <c r="AV67">
        <v>0</v>
      </c>
      <c r="AW67">
        <v>0</v>
      </c>
    </row>
    <row r="68" spans="7:49">
      <c r="G68" t="s">
        <v>110</v>
      </c>
      <c r="H68" s="74">
        <v>89.47</v>
      </c>
      <c r="I68" s="47">
        <v>0</v>
      </c>
      <c r="J68" s="47">
        <v>76.03</v>
      </c>
      <c r="K68" s="47">
        <v>135.26999999999998</v>
      </c>
      <c r="L68" s="47">
        <v>3.85</v>
      </c>
      <c r="M68" s="75">
        <v>0</v>
      </c>
      <c r="N68" s="74">
        <v>0</v>
      </c>
      <c r="O68" s="47">
        <v>144.30000000000001</v>
      </c>
      <c r="P68" s="47">
        <v>0</v>
      </c>
      <c r="Q68" s="47">
        <v>0</v>
      </c>
      <c r="R68" s="47">
        <v>0</v>
      </c>
      <c r="S68" s="75">
        <v>0</v>
      </c>
      <c r="W68">
        <v>32.79</v>
      </c>
      <c r="X68">
        <v>32.79</v>
      </c>
      <c r="Y68">
        <v>10.93</v>
      </c>
      <c r="Z68">
        <v>70.599999999999994</v>
      </c>
      <c r="AA68">
        <v>1.92</v>
      </c>
      <c r="AB68">
        <v>10.93</v>
      </c>
      <c r="AC68">
        <v>3.85</v>
      </c>
      <c r="AD68">
        <v>9.6199999999999992</v>
      </c>
      <c r="AE68">
        <v>2.89</v>
      </c>
      <c r="AF68">
        <v>0</v>
      </c>
      <c r="AG68">
        <v>2.89</v>
      </c>
      <c r="AH68">
        <v>5.43</v>
      </c>
      <c r="AI68">
        <v>9.6199999999999992</v>
      </c>
      <c r="AJ68">
        <v>48.1</v>
      </c>
      <c r="AK68">
        <v>21.86</v>
      </c>
      <c r="AL68">
        <v>2.89</v>
      </c>
      <c r="AM68">
        <v>0</v>
      </c>
      <c r="AN68">
        <v>25.97</v>
      </c>
      <c r="AO68">
        <v>48.1</v>
      </c>
      <c r="AP68">
        <v>29.5</v>
      </c>
      <c r="AQ68">
        <v>29.5</v>
      </c>
      <c r="AR68">
        <v>1.92</v>
      </c>
      <c r="AS68">
        <v>9.6199999999999992</v>
      </c>
      <c r="AT68">
        <v>48.1</v>
      </c>
      <c r="AU68">
        <v>48.1</v>
      </c>
      <c r="AV68">
        <v>0</v>
      </c>
      <c r="AW68">
        <v>0</v>
      </c>
    </row>
    <row r="69" spans="7:49">
      <c r="G69" t="s">
        <v>111</v>
      </c>
      <c r="H69" s="74">
        <v>89.47</v>
      </c>
      <c r="I69" s="47">
        <v>0</v>
      </c>
      <c r="J69" s="47">
        <v>68.64</v>
      </c>
      <c r="K69" s="47">
        <v>135.26999999999998</v>
      </c>
      <c r="L69" s="47">
        <v>3.85</v>
      </c>
      <c r="M69" s="75">
        <v>0</v>
      </c>
      <c r="N69" s="74">
        <v>0</v>
      </c>
      <c r="O69" s="47">
        <v>144.30000000000001</v>
      </c>
      <c r="P69" s="47">
        <v>0</v>
      </c>
      <c r="Q69" s="47">
        <v>0</v>
      </c>
      <c r="R69" s="47">
        <v>0</v>
      </c>
      <c r="S69" s="75">
        <v>0</v>
      </c>
      <c r="W69">
        <v>32.79</v>
      </c>
      <c r="X69">
        <v>32.79</v>
      </c>
      <c r="Y69">
        <v>10.93</v>
      </c>
      <c r="Z69">
        <v>63.21</v>
      </c>
      <c r="AA69">
        <v>1.92</v>
      </c>
      <c r="AB69">
        <v>10.93</v>
      </c>
      <c r="AC69">
        <v>3.85</v>
      </c>
      <c r="AD69">
        <v>9.6199999999999992</v>
      </c>
      <c r="AE69">
        <v>2.89</v>
      </c>
      <c r="AF69">
        <v>0</v>
      </c>
      <c r="AG69">
        <v>2.89</v>
      </c>
      <c r="AH69">
        <v>5.43</v>
      </c>
      <c r="AI69">
        <v>9.6199999999999992</v>
      </c>
      <c r="AJ69">
        <v>48.1</v>
      </c>
      <c r="AK69">
        <v>21.86</v>
      </c>
      <c r="AL69">
        <v>2.89</v>
      </c>
      <c r="AM69">
        <v>0</v>
      </c>
      <c r="AN69">
        <v>25.97</v>
      </c>
      <c r="AO69">
        <v>48.1</v>
      </c>
      <c r="AP69">
        <v>29.5</v>
      </c>
      <c r="AQ69">
        <v>29.5</v>
      </c>
      <c r="AR69">
        <v>1.92</v>
      </c>
      <c r="AS69">
        <v>9.6199999999999992</v>
      </c>
      <c r="AT69">
        <v>48.1</v>
      </c>
      <c r="AU69">
        <v>48.1</v>
      </c>
      <c r="AV69">
        <v>0</v>
      </c>
      <c r="AW69">
        <v>0</v>
      </c>
    </row>
    <row r="70" spans="7:49">
      <c r="G70" t="s">
        <v>112</v>
      </c>
      <c r="H70" s="74">
        <v>89.47</v>
      </c>
      <c r="I70" s="47">
        <v>0</v>
      </c>
      <c r="J70" s="47">
        <v>61.19</v>
      </c>
      <c r="K70" s="47">
        <v>135.26999999999998</v>
      </c>
      <c r="L70" s="47">
        <v>3.85</v>
      </c>
      <c r="M70" s="75">
        <v>0</v>
      </c>
      <c r="N70" s="74">
        <v>0</v>
      </c>
      <c r="O70" s="47">
        <v>144.30000000000001</v>
      </c>
      <c r="P70" s="47">
        <v>0</v>
      </c>
      <c r="Q70" s="47">
        <v>0</v>
      </c>
      <c r="R70" s="47">
        <v>0</v>
      </c>
      <c r="S70" s="75">
        <v>0</v>
      </c>
      <c r="W70">
        <v>32.79</v>
      </c>
      <c r="X70">
        <v>32.79</v>
      </c>
      <c r="Y70">
        <v>10.93</v>
      </c>
      <c r="Z70">
        <v>55.76</v>
      </c>
      <c r="AA70">
        <v>1.92</v>
      </c>
      <c r="AB70">
        <v>10.93</v>
      </c>
      <c r="AC70">
        <v>3.85</v>
      </c>
      <c r="AD70">
        <v>9.6199999999999992</v>
      </c>
      <c r="AE70">
        <v>2.89</v>
      </c>
      <c r="AF70">
        <v>0</v>
      </c>
      <c r="AG70">
        <v>2.89</v>
      </c>
      <c r="AH70">
        <v>5.43</v>
      </c>
      <c r="AI70">
        <v>9.6199999999999992</v>
      </c>
      <c r="AJ70">
        <v>48.1</v>
      </c>
      <c r="AK70">
        <v>21.86</v>
      </c>
      <c r="AL70">
        <v>2.89</v>
      </c>
      <c r="AM70">
        <v>0</v>
      </c>
      <c r="AN70">
        <v>25.97</v>
      </c>
      <c r="AO70">
        <v>48.1</v>
      </c>
      <c r="AP70">
        <v>29.5</v>
      </c>
      <c r="AQ70">
        <v>29.5</v>
      </c>
      <c r="AR70">
        <v>1.92</v>
      </c>
      <c r="AS70">
        <v>9.6199999999999992</v>
      </c>
      <c r="AT70">
        <v>48.1</v>
      </c>
      <c r="AU70">
        <v>48.1</v>
      </c>
      <c r="AV70">
        <v>0</v>
      </c>
      <c r="AW70">
        <v>0</v>
      </c>
    </row>
    <row r="71" spans="7:49">
      <c r="G71" t="s">
        <v>113</v>
      </c>
      <c r="H71" s="74">
        <v>90.429999999999993</v>
      </c>
      <c r="I71" s="47">
        <v>0</v>
      </c>
      <c r="J71" s="47">
        <v>53.36</v>
      </c>
      <c r="K71" s="47">
        <v>135.26999999999998</v>
      </c>
      <c r="L71" s="47">
        <v>0</v>
      </c>
      <c r="M71" s="75">
        <v>0</v>
      </c>
      <c r="N71" s="74">
        <v>0</v>
      </c>
      <c r="O71" s="47">
        <v>144.30000000000001</v>
      </c>
      <c r="P71" s="47">
        <v>0</v>
      </c>
      <c r="Q71" s="47">
        <v>0</v>
      </c>
      <c r="R71" s="47">
        <v>0</v>
      </c>
      <c r="S71" s="75">
        <v>0</v>
      </c>
      <c r="W71">
        <v>32.79</v>
      </c>
      <c r="X71">
        <v>32.79</v>
      </c>
      <c r="Y71">
        <v>10.93</v>
      </c>
      <c r="Z71">
        <v>47.74</v>
      </c>
      <c r="AA71">
        <v>1.92</v>
      </c>
      <c r="AB71">
        <v>10.93</v>
      </c>
      <c r="AC71">
        <v>0</v>
      </c>
      <c r="AD71">
        <v>9.6199999999999992</v>
      </c>
      <c r="AE71">
        <v>2.89</v>
      </c>
      <c r="AF71">
        <v>0</v>
      </c>
      <c r="AG71">
        <v>2.89</v>
      </c>
      <c r="AH71">
        <v>5.62</v>
      </c>
      <c r="AI71">
        <v>9.6199999999999992</v>
      </c>
      <c r="AJ71">
        <v>48.1</v>
      </c>
      <c r="AK71">
        <v>21.86</v>
      </c>
      <c r="AL71">
        <v>2.89</v>
      </c>
      <c r="AM71">
        <v>0</v>
      </c>
      <c r="AN71">
        <v>25.97</v>
      </c>
      <c r="AO71">
        <v>48.1</v>
      </c>
      <c r="AP71">
        <v>29.5</v>
      </c>
      <c r="AQ71">
        <v>29.5</v>
      </c>
      <c r="AR71">
        <v>1.92</v>
      </c>
      <c r="AS71">
        <v>9.6199999999999992</v>
      </c>
      <c r="AT71">
        <v>48.1</v>
      </c>
      <c r="AU71">
        <v>48.1</v>
      </c>
      <c r="AV71">
        <v>0.96</v>
      </c>
      <c r="AW71">
        <v>0</v>
      </c>
    </row>
    <row r="72" spans="7:49">
      <c r="G72" t="s">
        <v>114</v>
      </c>
      <c r="H72" s="74">
        <v>90.429999999999993</v>
      </c>
      <c r="I72" s="47">
        <v>0</v>
      </c>
      <c r="J72" s="47">
        <v>46.489999999999995</v>
      </c>
      <c r="K72" s="47">
        <v>135.26999999999998</v>
      </c>
      <c r="L72" s="47">
        <v>0</v>
      </c>
      <c r="M72" s="75">
        <v>0</v>
      </c>
      <c r="N72" s="74">
        <v>0</v>
      </c>
      <c r="O72" s="47">
        <v>144.30000000000001</v>
      </c>
      <c r="P72" s="47">
        <v>0</v>
      </c>
      <c r="Q72" s="47">
        <v>0</v>
      </c>
      <c r="R72" s="47">
        <v>0</v>
      </c>
      <c r="S72" s="75">
        <v>0</v>
      </c>
      <c r="W72">
        <v>32.79</v>
      </c>
      <c r="X72">
        <v>32.79</v>
      </c>
      <c r="Y72">
        <v>10.93</v>
      </c>
      <c r="Z72">
        <v>40.869999999999997</v>
      </c>
      <c r="AA72">
        <v>1.92</v>
      </c>
      <c r="AB72">
        <v>10.93</v>
      </c>
      <c r="AC72">
        <v>0</v>
      </c>
      <c r="AD72">
        <v>9.6199999999999992</v>
      </c>
      <c r="AE72">
        <v>2.89</v>
      </c>
      <c r="AF72">
        <v>0</v>
      </c>
      <c r="AG72">
        <v>2.89</v>
      </c>
      <c r="AH72">
        <v>5.62</v>
      </c>
      <c r="AI72">
        <v>9.6199999999999992</v>
      </c>
      <c r="AJ72">
        <v>48.1</v>
      </c>
      <c r="AK72">
        <v>21.86</v>
      </c>
      <c r="AL72">
        <v>2.89</v>
      </c>
      <c r="AM72">
        <v>0</v>
      </c>
      <c r="AN72">
        <v>25.97</v>
      </c>
      <c r="AO72">
        <v>48.1</v>
      </c>
      <c r="AP72">
        <v>29.5</v>
      </c>
      <c r="AQ72">
        <v>29.5</v>
      </c>
      <c r="AR72">
        <v>1.92</v>
      </c>
      <c r="AS72">
        <v>9.6199999999999992</v>
      </c>
      <c r="AT72">
        <v>48.1</v>
      </c>
      <c r="AU72">
        <v>48.1</v>
      </c>
      <c r="AV72">
        <v>0.96</v>
      </c>
      <c r="AW72">
        <v>0</v>
      </c>
    </row>
    <row r="73" spans="7:49">
      <c r="G73" t="s">
        <v>115</v>
      </c>
      <c r="H73" s="74">
        <v>91.39</v>
      </c>
      <c r="I73" s="47">
        <v>0</v>
      </c>
      <c r="J73" s="47">
        <v>38.08</v>
      </c>
      <c r="K73" s="47">
        <v>135.26999999999998</v>
      </c>
      <c r="L73" s="47">
        <v>0</v>
      </c>
      <c r="M73" s="75">
        <v>0</v>
      </c>
      <c r="N73" s="74">
        <v>0</v>
      </c>
      <c r="O73" s="47">
        <v>144.30000000000001</v>
      </c>
      <c r="P73" s="47">
        <v>0</v>
      </c>
      <c r="Q73" s="47">
        <v>0</v>
      </c>
      <c r="R73" s="47">
        <v>0</v>
      </c>
      <c r="S73" s="75">
        <v>0</v>
      </c>
      <c r="W73">
        <v>32.79</v>
      </c>
      <c r="X73">
        <v>32.79</v>
      </c>
      <c r="Y73">
        <v>10.93</v>
      </c>
      <c r="Z73">
        <v>32.46</v>
      </c>
      <c r="AA73">
        <v>1.92</v>
      </c>
      <c r="AB73">
        <v>10.93</v>
      </c>
      <c r="AC73">
        <v>0</v>
      </c>
      <c r="AD73">
        <v>9.6199999999999992</v>
      </c>
      <c r="AE73">
        <v>2.89</v>
      </c>
      <c r="AF73">
        <v>0</v>
      </c>
      <c r="AG73">
        <v>2.89</v>
      </c>
      <c r="AH73">
        <v>5.62</v>
      </c>
      <c r="AI73">
        <v>9.6199999999999992</v>
      </c>
      <c r="AJ73">
        <v>48.1</v>
      </c>
      <c r="AK73">
        <v>21.86</v>
      </c>
      <c r="AL73">
        <v>2.89</v>
      </c>
      <c r="AM73">
        <v>0</v>
      </c>
      <c r="AN73">
        <v>25.97</v>
      </c>
      <c r="AO73">
        <v>48.1</v>
      </c>
      <c r="AP73">
        <v>29.5</v>
      </c>
      <c r="AQ73">
        <v>29.5</v>
      </c>
      <c r="AR73">
        <v>1.92</v>
      </c>
      <c r="AS73">
        <v>9.6199999999999992</v>
      </c>
      <c r="AT73">
        <v>48.1</v>
      </c>
      <c r="AU73">
        <v>48.1</v>
      </c>
      <c r="AV73">
        <v>1.92</v>
      </c>
      <c r="AW73">
        <v>0</v>
      </c>
    </row>
    <row r="74" spans="7:49">
      <c r="G74" t="s">
        <v>116</v>
      </c>
      <c r="H74" s="74">
        <v>91.39</v>
      </c>
      <c r="I74" s="47">
        <v>0</v>
      </c>
      <c r="J74" s="47">
        <v>260.62</v>
      </c>
      <c r="K74" s="47">
        <v>135.26999999999998</v>
      </c>
      <c r="L74" s="47">
        <v>0</v>
      </c>
      <c r="M74" s="75">
        <v>0</v>
      </c>
      <c r="N74" s="74">
        <v>0</v>
      </c>
      <c r="O74" s="47">
        <v>144.30000000000001</v>
      </c>
      <c r="P74" s="47">
        <v>0</v>
      </c>
      <c r="Q74" s="47">
        <v>0</v>
      </c>
      <c r="R74" s="47">
        <v>0</v>
      </c>
      <c r="S74" s="75">
        <v>0</v>
      </c>
      <c r="W74">
        <v>32.79</v>
      </c>
      <c r="X74">
        <v>32.79</v>
      </c>
      <c r="Y74">
        <v>10.93</v>
      </c>
      <c r="Z74">
        <v>23.18</v>
      </c>
      <c r="AA74">
        <v>1.92</v>
      </c>
      <c r="AB74">
        <v>10.93</v>
      </c>
      <c r="AC74">
        <v>0</v>
      </c>
      <c r="AD74">
        <v>9.6199999999999992</v>
      </c>
      <c r="AE74">
        <v>2.89</v>
      </c>
      <c r="AF74">
        <v>231.82</v>
      </c>
      <c r="AG74">
        <v>2.89</v>
      </c>
      <c r="AH74">
        <v>5.62</v>
      </c>
      <c r="AI74">
        <v>9.6199999999999992</v>
      </c>
      <c r="AJ74">
        <v>48.1</v>
      </c>
      <c r="AK74">
        <v>21.86</v>
      </c>
      <c r="AL74">
        <v>2.89</v>
      </c>
      <c r="AM74">
        <v>0</v>
      </c>
      <c r="AN74">
        <v>25.97</v>
      </c>
      <c r="AO74">
        <v>48.1</v>
      </c>
      <c r="AP74">
        <v>29.5</v>
      </c>
      <c r="AQ74">
        <v>29.5</v>
      </c>
      <c r="AR74">
        <v>1.92</v>
      </c>
      <c r="AS74">
        <v>9.6199999999999992</v>
      </c>
      <c r="AT74">
        <v>48.1</v>
      </c>
      <c r="AU74">
        <v>48.1</v>
      </c>
      <c r="AV74">
        <v>1.92</v>
      </c>
      <c r="AW74">
        <v>0</v>
      </c>
    </row>
    <row r="75" spans="7:49">
      <c r="G75" t="s">
        <v>117</v>
      </c>
      <c r="H75" s="74">
        <v>91.39</v>
      </c>
      <c r="I75" s="47">
        <v>0</v>
      </c>
      <c r="J75" s="47">
        <v>253.58</v>
      </c>
      <c r="K75" s="47">
        <v>145.85</v>
      </c>
      <c r="L75" s="47">
        <v>0</v>
      </c>
      <c r="M75" s="75">
        <v>0</v>
      </c>
      <c r="N75" s="74">
        <v>0</v>
      </c>
      <c r="O75" s="47">
        <v>192.4</v>
      </c>
      <c r="P75" s="47">
        <v>0</v>
      </c>
      <c r="Q75" s="47">
        <v>0</v>
      </c>
      <c r="R75" s="47">
        <v>0</v>
      </c>
      <c r="S75" s="75">
        <v>0</v>
      </c>
      <c r="W75">
        <v>32.79</v>
      </c>
      <c r="X75">
        <v>32.79</v>
      </c>
      <c r="Y75">
        <v>10.93</v>
      </c>
      <c r="Z75">
        <v>15.96</v>
      </c>
      <c r="AA75">
        <v>1.92</v>
      </c>
      <c r="AB75">
        <v>10.93</v>
      </c>
      <c r="AC75">
        <v>0</v>
      </c>
      <c r="AD75">
        <v>9.6199999999999992</v>
      </c>
      <c r="AE75">
        <v>2.89</v>
      </c>
      <c r="AF75">
        <v>231.82</v>
      </c>
      <c r="AG75">
        <v>2.89</v>
      </c>
      <c r="AH75">
        <v>5.8</v>
      </c>
      <c r="AI75">
        <v>9.6199999999999992</v>
      </c>
      <c r="AJ75">
        <v>48.1</v>
      </c>
      <c r="AK75">
        <v>21.86</v>
      </c>
      <c r="AL75">
        <v>2.89</v>
      </c>
      <c r="AM75">
        <v>0</v>
      </c>
      <c r="AN75">
        <v>36.549999999999997</v>
      </c>
      <c r="AO75">
        <v>48.1</v>
      </c>
      <c r="AP75">
        <v>25.98</v>
      </c>
      <c r="AQ75">
        <v>30.5</v>
      </c>
      <c r="AR75">
        <v>1.92</v>
      </c>
      <c r="AS75">
        <v>9.6199999999999992</v>
      </c>
      <c r="AT75">
        <v>48.1</v>
      </c>
      <c r="AU75">
        <v>48.1</v>
      </c>
      <c r="AV75">
        <v>1.92</v>
      </c>
      <c r="AW75">
        <v>48.1</v>
      </c>
    </row>
    <row r="76" spans="7:49">
      <c r="G76" t="s">
        <v>118</v>
      </c>
      <c r="H76" s="74">
        <v>91.39</v>
      </c>
      <c r="I76" s="47">
        <v>0</v>
      </c>
      <c r="J76" s="47">
        <v>247.53</v>
      </c>
      <c r="K76" s="47">
        <v>145.85</v>
      </c>
      <c r="L76" s="47">
        <v>0</v>
      </c>
      <c r="M76" s="75">
        <v>0</v>
      </c>
      <c r="N76" s="74">
        <v>0</v>
      </c>
      <c r="O76" s="47">
        <v>192.4</v>
      </c>
      <c r="P76" s="47">
        <v>0</v>
      </c>
      <c r="Q76" s="47">
        <v>0</v>
      </c>
      <c r="R76" s="47">
        <v>0</v>
      </c>
      <c r="S76" s="75">
        <v>0</v>
      </c>
      <c r="W76">
        <v>32.79</v>
      </c>
      <c r="X76">
        <v>32.79</v>
      </c>
      <c r="Y76">
        <v>10.93</v>
      </c>
      <c r="Z76">
        <v>9.91</v>
      </c>
      <c r="AA76">
        <v>1.92</v>
      </c>
      <c r="AB76">
        <v>10.93</v>
      </c>
      <c r="AC76">
        <v>0</v>
      </c>
      <c r="AD76">
        <v>9.6199999999999992</v>
      </c>
      <c r="AE76">
        <v>2.89</v>
      </c>
      <c r="AF76">
        <v>231.82</v>
      </c>
      <c r="AG76">
        <v>2.89</v>
      </c>
      <c r="AH76">
        <v>5.8</v>
      </c>
      <c r="AI76">
        <v>9.6199999999999992</v>
      </c>
      <c r="AJ76">
        <v>48.1</v>
      </c>
      <c r="AK76">
        <v>21.86</v>
      </c>
      <c r="AL76">
        <v>2.89</v>
      </c>
      <c r="AM76">
        <v>0</v>
      </c>
      <c r="AN76">
        <v>36.549999999999997</v>
      </c>
      <c r="AO76">
        <v>48.1</v>
      </c>
      <c r="AP76">
        <v>25.98</v>
      </c>
      <c r="AQ76">
        <v>30.5</v>
      </c>
      <c r="AR76">
        <v>1.92</v>
      </c>
      <c r="AS76">
        <v>9.6199999999999992</v>
      </c>
      <c r="AT76">
        <v>48.1</v>
      </c>
      <c r="AU76">
        <v>48.1</v>
      </c>
      <c r="AV76">
        <v>1.92</v>
      </c>
      <c r="AW76">
        <v>48.1</v>
      </c>
    </row>
    <row r="77" spans="7:49">
      <c r="G77" t="s">
        <v>119</v>
      </c>
      <c r="H77" s="74">
        <v>91.39</v>
      </c>
      <c r="I77" s="47">
        <v>0</v>
      </c>
      <c r="J77" s="47">
        <v>242.99</v>
      </c>
      <c r="K77" s="47">
        <v>145.85</v>
      </c>
      <c r="L77" s="47">
        <v>0</v>
      </c>
      <c r="M77" s="75">
        <v>0</v>
      </c>
      <c r="N77" s="74">
        <v>0</v>
      </c>
      <c r="O77" s="47">
        <v>192.4</v>
      </c>
      <c r="P77" s="47">
        <v>0</v>
      </c>
      <c r="Q77" s="47">
        <v>0</v>
      </c>
      <c r="R77" s="47">
        <v>0</v>
      </c>
      <c r="S77" s="75">
        <v>0</v>
      </c>
      <c r="W77">
        <v>32.79</v>
      </c>
      <c r="X77">
        <v>32.79</v>
      </c>
      <c r="Y77">
        <v>10.93</v>
      </c>
      <c r="Z77">
        <v>5.37</v>
      </c>
      <c r="AA77">
        <v>1.92</v>
      </c>
      <c r="AB77">
        <v>10.93</v>
      </c>
      <c r="AC77">
        <v>0</v>
      </c>
      <c r="AD77">
        <v>9.6199999999999992</v>
      </c>
      <c r="AE77">
        <v>2.89</v>
      </c>
      <c r="AF77">
        <v>231.82</v>
      </c>
      <c r="AG77">
        <v>2.89</v>
      </c>
      <c r="AH77">
        <v>5.8</v>
      </c>
      <c r="AI77">
        <v>9.6199999999999992</v>
      </c>
      <c r="AJ77">
        <v>48.1</v>
      </c>
      <c r="AK77">
        <v>21.86</v>
      </c>
      <c r="AL77">
        <v>2.89</v>
      </c>
      <c r="AM77">
        <v>0</v>
      </c>
      <c r="AN77">
        <v>36.549999999999997</v>
      </c>
      <c r="AO77">
        <v>48.1</v>
      </c>
      <c r="AP77">
        <v>30.5</v>
      </c>
      <c r="AQ77">
        <v>30.5</v>
      </c>
      <c r="AR77">
        <v>1.92</v>
      </c>
      <c r="AS77">
        <v>9.6199999999999992</v>
      </c>
      <c r="AT77">
        <v>48.1</v>
      </c>
      <c r="AU77">
        <v>48.1</v>
      </c>
      <c r="AV77">
        <v>1.92</v>
      </c>
      <c r="AW77">
        <v>48.1</v>
      </c>
    </row>
    <row r="78" spans="7:49">
      <c r="G78" t="s">
        <v>120</v>
      </c>
      <c r="H78" s="74">
        <v>92.36</v>
      </c>
      <c r="I78" s="47">
        <v>0</v>
      </c>
      <c r="J78" s="47">
        <v>240.3</v>
      </c>
      <c r="K78" s="47">
        <v>145.85</v>
      </c>
      <c r="L78" s="47">
        <v>0</v>
      </c>
      <c r="M78" s="75">
        <v>0</v>
      </c>
      <c r="N78" s="74">
        <v>0</v>
      </c>
      <c r="O78" s="47">
        <v>192.4</v>
      </c>
      <c r="P78" s="47">
        <v>0</v>
      </c>
      <c r="Q78" s="47">
        <v>0</v>
      </c>
      <c r="R78" s="47">
        <v>0</v>
      </c>
      <c r="S78" s="75">
        <v>0</v>
      </c>
      <c r="W78">
        <v>32.79</v>
      </c>
      <c r="X78">
        <v>32.79</v>
      </c>
      <c r="Y78">
        <v>10.93</v>
      </c>
      <c r="Z78">
        <v>2.68</v>
      </c>
      <c r="AA78">
        <v>1.92</v>
      </c>
      <c r="AB78">
        <v>10.93</v>
      </c>
      <c r="AC78">
        <v>0</v>
      </c>
      <c r="AD78">
        <v>9.6199999999999992</v>
      </c>
      <c r="AE78">
        <v>2.89</v>
      </c>
      <c r="AF78">
        <v>231.82</v>
      </c>
      <c r="AG78">
        <v>2.89</v>
      </c>
      <c r="AH78">
        <v>5.8</v>
      </c>
      <c r="AI78">
        <v>9.6199999999999992</v>
      </c>
      <c r="AJ78">
        <v>48.1</v>
      </c>
      <c r="AK78">
        <v>21.86</v>
      </c>
      <c r="AL78">
        <v>2.89</v>
      </c>
      <c r="AM78">
        <v>0</v>
      </c>
      <c r="AN78">
        <v>36.549999999999997</v>
      </c>
      <c r="AO78">
        <v>48.1</v>
      </c>
      <c r="AP78">
        <v>30.5</v>
      </c>
      <c r="AQ78">
        <v>30.5</v>
      </c>
      <c r="AR78">
        <v>1.92</v>
      </c>
      <c r="AS78">
        <v>9.6199999999999992</v>
      </c>
      <c r="AT78">
        <v>48.1</v>
      </c>
      <c r="AU78">
        <v>48.1</v>
      </c>
      <c r="AV78">
        <v>2.89</v>
      </c>
      <c r="AW78">
        <v>48.1</v>
      </c>
    </row>
    <row r="79" spans="7:49">
      <c r="G79" t="s">
        <v>121</v>
      </c>
      <c r="H79" s="74">
        <v>92.36</v>
      </c>
      <c r="I79" s="47">
        <v>0</v>
      </c>
      <c r="J79" s="47">
        <v>237.79999999999998</v>
      </c>
      <c r="K79" s="47">
        <v>145.85</v>
      </c>
      <c r="L79" s="47">
        <v>0</v>
      </c>
      <c r="M79" s="75">
        <v>0</v>
      </c>
      <c r="N79" s="74">
        <v>0</v>
      </c>
      <c r="O79" s="47">
        <v>192.4</v>
      </c>
      <c r="P79" s="47">
        <v>0</v>
      </c>
      <c r="Q79" s="47">
        <v>0</v>
      </c>
      <c r="R79" s="47">
        <v>0</v>
      </c>
      <c r="S79" s="75">
        <v>0</v>
      </c>
      <c r="W79">
        <v>32.79</v>
      </c>
      <c r="X79">
        <v>32.79</v>
      </c>
      <c r="Y79">
        <v>10.93</v>
      </c>
      <c r="Z79">
        <v>0</v>
      </c>
      <c r="AA79">
        <v>1.92</v>
      </c>
      <c r="AB79">
        <v>10.93</v>
      </c>
      <c r="AC79">
        <v>0</v>
      </c>
      <c r="AD79">
        <v>9.6199999999999992</v>
      </c>
      <c r="AE79">
        <v>2.89</v>
      </c>
      <c r="AF79">
        <v>231.82</v>
      </c>
      <c r="AG79">
        <v>2.89</v>
      </c>
      <c r="AH79">
        <v>5.98</v>
      </c>
      <c r="AI79">
        <v>9.6199999999999992</v>
      </c>
      <c r="AJ79">
        <v>48.1</v>
      </c>
      <c r="AK79">
        <v>21.86</v>
      </c>
      <c r="AL79">
        <v>2.89</v>
      </c>
      <c r="AM79">
        <v>0</v>
      </c>
      <c r="AN79">
        <v>36.549999999999997</v>
      </c>
      <c r="AO79">
        <v>48.1</v>
      </c>
      <c r="AP79">
        <v>30.5</v>
      </c>
      <c r="AQ79">
        <v>30.5</v>
      </c>
      <c r="AR79">
        <v>1.92</v>
      </c>
      <c r="AS79">
        <v>9.6199999999999992</v>
      </c>
      <c r="AT79">
        <v>48.1</v>
      </c>
      <c r="AU79">
        <v>48.1</v>
      </c>
      <c r="AV79">
        <v>2.89</v>
      </c>
      <c r="AW79">
        <v>48.1</v>
      </c>
    </row>
    <row r="80" spans="7:49">
      <c r="G80" t="s">
        <v>122</v>
      </c>
      <c r="H80" s="74">
        <v>92.36</v>
      </c>
      <c r="I80" s="47">
        <v>0</v>
      </c>
      <c r="J80" s="47">
        <v>237.79999999999998</v>
      </c>
      <c r="K80" s="47">
        <v>145.85</v>
      </c>
      <c r="L80" s="47">
        <v>0</v>
      </c>
      <c r="M80" s="75">
        <v>0</v>
      </c>
      <c r="N80" s="74">
        <v>0</v>
      </c>
      <c r="O80" s="47">
        <v>192.4</v>
      </c>
      <c r="P80" s="47">
        <v>0</v>
      </c>
      <c r="Q80" s="47">
        <v>0</v>
      </c>
      <c r="R80" s="47">
        <v>0</v>
      </c>
      <c r="S80" s="75">
        <v>0</v>
      </c>
      <c r="W80">
        <v>32.79</v>
      </c>
      <c r="X80">
        <v>32.79</v>
      </c>
      <c r="Y80">
        <v>10.93</v>
      </c>
      <c r="Z80">
        <v>0</v>
      </c>
      <c r="AA80">
        <v>1.92</v>
      </c>
      <c r="AB80">
        <v>10.93</v>
      </c>
      <c r="AC80">
        <v>0</v>
      </c>
      <c r="AD80">
        <v>9.6199999999999992</v>
      </c>
      <c r="AE80">
        <v>2.89</v>
      </c>
      <c r="AF80">
        <v>231.82</v>
      </c>
      <c r="AG80">
        <v>2.89</v>
      </c>
      <c r="AH80">
        <v>5.98</v>
      </c>
      <c r="AI80">
        <v>9.6199999999999992</v>
      </c>
      <c r="AJ80">
        <v>48.1</v>
      </c>
      <c r="AK80">
        <v>21.86</v>
      </c>
      <c r="AL80">
        <v>2.89</v>
      </c>
      <c r="AM80">
        <v>0</v>
      </c>
      <c r="AN80">
        <v>36.549999999999997</v>
      </c>
      <c r="AO80">
        <v>48.1</v>
      </c>
      <c r="AP80">
        <v>30.5</v>
      </c>
      <c r="AQ80">
        <v>30.5</v>
      </c>
      <c r="AR80">
        <v>1.92</v>
      </c>
      <c r="AS80">
        <v>9.6199999999999992</v>
      </c>
      <c r="AT80">
        <v>48.1</v>
      </c>
      <c r="AU80">
        <v>48.1</v>
      </c>
      <c r="AV80">
        <v>2.89</v>
      </c>
      <c r="AW80">
        <v>48.1</v>
      </c>
    </row>
    <row r="81" spans="7:49">
      <c r="G81" t="s">
        <v>123</v>
      </c>
      <c r="H81" s="74">
        <v>92.36</v>
      </c>
      <c r="I81" s="47">
        <v>0</v>
      </c>
      <c r="J81" s="47">
        <v>237.79999999999998</v>
      </c>
      <c r="K81" s="47">
        <v>145.85</v>
      </c>
      <c r="L81" s="47">
        <v>0</v>
      </c>
      <c r="M81" s="75">
        <v>0</v>
      </c>
      <c r="N81" s="74">
        <v>0</v>
      </c>
      <c r="O81" s="47">
        <v>192.4</v>
      </c>
      <c r="P81" s="47">
        <v>0</v>
      </c>
      <c r="Q81" s="47">
        <v>0</v>
      </c>
      <c r="R81" s="47">
        <v>0</v>
      </c>
      <c r="S81" s="75">
        <v>0</v>
      </c>
      <c r="W81">
        <v>32.79</v>
      </c>
      <c r="X81">
        <v>32.79</v>
      </c>
      <c r="Y81">
        <v>10.93</v>
      </c>
      <c r="Z81">
        <v>0</v>
      </c>
      <c r="AA81">
        <v>1.92</v>
      </c>
      <c r="AB81">
        <v>10.93</v>
      </c>
      <c r="AC81">
        <v>0</v>
      </c>
      <c r="AD81">
        <v>9.6199999999999992</v>
      </c>
      <c r="AE81">
        <v>2.89</v>
      </c>
      <c r="AF81">
        <v>231.82</v>
      </c>
      <c r="AG81">
        <v>2.89</v>
      </c>
      <c r="AH81">
        <v>5.98</v>
      </c>
      <c r="AI81">
        <v>9.6199999999999992</v>
      </c>
      <c r="AJ81">
        <v>48.1</v>
      </c>
      <c r="AK81">
        <v>21.86</v>
      </c>
      <c r="AL81">
        <v>2.89</v>
      </c>
      <c r="AM81">
        <v>0</v>
      </c>
      <c r="AN81">
        <v>36.549999999999997</v>
      </c>
      <c r="AO81">
        <v>48.1</v>
      </c>
      <c r="AP81">
        <v>30.5</v>
      </c>
      <c r="AQ81">
        <v>30.5</v>
      </c>
      <c r="AR81">
        <v>1.92</v>
      </c>
      <c r="AS81">
        <v>9.6199999999999992</v>
      </c>
      <c r="AT81">
        <v>48.1</v>
      </c>
      <c r="AU81">
        <v>48.1</v>
      </c>
      <c r="AV81">
        <v>2.89</v>
      </c>
      <c r="AW81">
        <v>48.1</v>
      </c>
    </row>
    <row r="82" spans="7:49">
      <c r="G82" t="s">
        <v>124</v>
      </c>
      <c r="H82" s="74">
        <v>92.36</v>
      </c>
      <c r="I82" s="47">
        <v>0</v>
      </c>
      <c r="J82" s="47">
        <v>237.79999999999998</v>
      </c>
      <c r="K82" s="47">
        <v>145.85</v>
      </c>
      <c r="L82" s="47">
        <v>0</v>
      </c>
      <c r="M82" s="75">
        <v>0</v>
      </c>
      <c r="N82" s="74">
        <v>0</v>
      </c>
      <c r="O82" s="47">
        <v>192.4</v>
      </c>
      <c r="P82" s="47">
        <v>0</v>
      </c>
      <c r="Q82" s="47">
        <v>0</v>
      </c>
      <c r="R82" s="47">
        <v>0</v>
      </c>
      <c r="S82" s="75">
        <v>0</v>
      </c>
      <c r="W82">
        <v>32.79</v>
      </c>
      <c r="X82">
        <v>32.79</v>
      </c>
      <c r="Y82">
        <v>10.93</v>
      </c>
      <c r="Z82">
        <v>0</v>
      </c>
      <c r="AA82">
        <v>1.92</v>
      </c>
      <c r="AB82">
        <v>10.93</v>
      </c>
      <c r="AC82">
        <v>0</v>
      </c>
      <c r="AD82">
        <v>9.6199999999999992</v>
      </c>
      <c r="AE82">
        <v>2.89</v>
      </c>
      <c r="AF82">
        <v>231.82</v>
      </c>
      <c r="AG82">
        <v>2.89</v>
      </c>
      <c r="AH82">
        <v>5.98</v>
      </c>
      <c r="AI82">
        <v>9.6199999999999992</v>
      </c>
      <c r="AJ82">
        <v>48.1</v>
      </c>
      <c r="AK82">
        <v>21.86</v>
      </c>
      <c r="AL82">
        <v>2.89</v>
      </c>
      <c r="AM82">
        <v>0</v>
      </c>
      <c r="AN82">
        <v>36.549999999999997</v>
      </c>
      <c r="AO82">
        <v>48.1</v>
      </c>
      <c r="AP82">
        <v>30.5</v>
      </c>
      <c r="AQ82">
        <v>30.5</v>
      </c>
      <c r="AR82">
        <v>1.92</v>
      </c>
      <c r="AS82">
        <v>9.6199999999999992</v>
      </c>
      <c r="AT82">
        <v>48.1</v>
      </c>
      <c r="AU82">
        <v>48.1</v>
      </c>
      <c r="AV82">
        <v>2.89</v>
      </c>
      <c r="AW82">
        <v>48.1</v>
      </c>
    </row>
    <row r="83" spans="7:49">
      <c r="G83" t="s">
        <v>125</v>
      </c>
      <c r="H83" s="74">
        <v>91.39</v>
      </c>
      <c r="I83" s="47">
        <v>0</v>
      </c>
      <c r="J83" s="47">
        <v>237.98999999999998</v>
      </c>
      <c r="K83" s="47">
        <v>145.85</v>
      </c>
      <c r="L83" s="47">
        <v>0</v>
      </c>
      <c r="M83" s="75">
        <v>0</v>
      </c>
      <c r="N83" s="74">
        <v>0</v>
      </c>
      <c r="O83" s="47">
        <v>192.4</v>
      </c>
      <c r="P83" s="47">
        <v>0</v>
      </c>
      <c r="Q83" s="47">
        <v>0</v>
      </c>
      <c r="R83" s="47">
        <v>0</v>
      </c>
      <c r="S83" s="75">
        <v>0</v>
      </c>
      <c r="W83">
        <v>32.79</v>
      </c>
      <c r="X83">
        <v>32.79</v>
      </c>
      <c r="Y83">
        <v>10.93</v>
      </c>
      <c r="Z83">
        <v>0</v>
      </c>
      <c r="AA83">
        <v>1.92</v>
      </c>
      <c r="AB83">
        <v>10.93</v>
      </c>
      <c r="AC83">
        <v>0</v>
      </c>
      <c r="AD83">
        <v>9.6199999999999992</v>
      </c>
      <c r="AE83">
        <v>2.89</v>
      </c>
      <c r="AF83">
        <v>231.82</v>
      </c>
      <c r="AG83">
        <v>2.89</v>
      </c>
      <c r="AH83">
        <v>6.17</v>
      </c>
      <c r="AI83">
        <v>9.6199999999999992</v>
      </c>
      <c r="AJ83">
        <v>48.1</v>
      </c>
      <c r="AK83">
        <v>21.86</v>
      </c>
      <c r="AL83">
        <v>2.89</v>
      </c>
      <c r="AM83">
        <v>0</v>
      </c>
      <c r="AN83">
        <v>36.549999999999997</v>
      </c>
      <c r="AO83">
        <v>48.1</v>
      </c>
      <c r="AP83">
        <v>30.5</v>
      </c>
      <c r="AQ83">
        <v>30.5</v>
      </c>
      <c r="AR83">
        <v>1.92</v>
      </c>
      <c r="AS83">
        <v>9.6199999999999992</v>
      </c>
      <c r="AT83">
        <v>48.1</v>
      </c>
      <c r="AU83">
        <v>48.1</v>
      </c>
      <c r="AV83">
        <v>1.92</v>
      </c>
      <c r="AW83">
        <v>48.1</v>
      </c>
    </row>
    <row r="84" spans="7:49">
      <c r="G84" t="s">
        <v>126</v>
      </c>
      <c r="H84" s="74">
        <v>91.39</v>
      </c>
      <c r="I84" s="47">
        <v>0</v>
      </c>
      <c r="J84" s="47">
        <v>237.98999999999998</v>
      </c>
      <c r="K84" s="47">
        <v>145.85</v>
      </c>
      <c r="L84" s="47">
        <v>0</v>
      </c>
      <c r="M84" s="75">
        <v>0</v>
      </c>
      <c r="N84" s="74">
        <v>0</v>
      </c>
      <c r="O84" s="47">
        <v>192.4</v>
      </c>
      <c r="P84" s="47">
        <v>0</v>
      </c>
      <c r="Q84" s="47">
        <v>0</v>
      </c>
      <c r="R84" s="47">
        <v>0</v>
      </c>
      <c r="S84" s="75">
        <v>0</v>
      </c>
      <c r="W84">
        <v>32.79</v>
      </c>
      <c r="X84">
        <v>32.79</v>
      </c>
      <c r="Y84">
        <v>10.93</v>
      </c>
      <c r="Z84">
        <v>0</v>
      </c>
      <c r="AA84">
        <v>1.92</v>
      </c>
      <c r="AB84">
        <v>10.93</v>
      </c>
      <c r="AC84">
        <v>0</v>
      </c>
      <c r="AD84">
        <v>9.6199999999999992</v>
      </c>
      <c r="AE84">
        <v>2.89</v>
      </c>
      <c r="AF84">
        <v>231.82</v>
      </c>
      <c r="AG84">
        <v>2.89</v>
      </c>
      <c r="AH84">
        <v>6.17</v>
      </c>
      <c r="AI84">
        <v>9.6199999999999992</v>
      </c>
      <c r="AJ84">
        <v>48.1</v>
      </c>
      <c r="AK84">
        <v>21.86</v>
      </c>
      <c r="AL84">
        <v>2.89</v>
      </c>
      <c r="AM84">
        <v>0</v>
      </c>
      <c r="AN84">
        <v>36.549999999999997</v>
      </c>
      <c r="AO84">
        <v>48.1</v>
      </c>
      <c r="AP84">
        <v>30.5</v>
      </c>
      <c r="AQ84">
        <v>30.5</v>
      </c>
      <c r="AR84">
        <v>1.92</v>
      </c>
      <c r="AS84">
        <v>9.6199999999999992</v>
      </c>
      <c r="AT84">
        <v>48.1</v>
      </c>
      <c r="AU84">
        <v>48.1</v>
      </c>
      <c r="AV84">
        <v>1.92</v>
      </c>
      <c r="AW84">
        <v>48.1</v>
      </c>
    </row>
    <row r="85" spans="7:49">
      <c r="G85" t="s">
        <v>127</v>
      </c>
      <c r="H85" s="74">
        <v>91.39</v>
      </c>
      <c r="I85" s="47">
        <v>0</v>
      </c>
      <c r="J85" s="47">
        <v>237.98999999999998</v>
      </c>
      <c r="K85" s="47">
        <v>145.85</v>
      </c>
      <c r="L85" s="47">
        <v>0</v>
      </c>
      <c r="M85" s="75">
        <v>0</v>
      </c>
      <c r="N85" s="74">
        <v>0</v>
      </c>
      <c r="O85" s="47">
        <v>192.4</v>
      </c>
      <c r="P85" s="47">
        <v>0</v>
      </c>
      <c r="Q85" s="47">
        <v>0</v>
      </c>
      <c r="R85" s="47">
        <v>0</v>
      </c>
      <c r="S85" s="75">
        <v>0</v>
      </c>
      <c r="W85">
        <v>32.79</v>
      </c>
      <c r="X85">
        <v>32.79</v>
      </c>
      <c r="Y85">
        <v>10.93</v>
      </c>
      <c r="Z85">
        <v>0</v>
      </c>
      <c r="AA85">
        <v>1.92</v>
      </c>
      <c r="AB85">
        <v>10.93</v>
      </c>
      <c r="AC85">
        <v>0</v>
      </c>
      <c r="AD85">
        <v>9.6199999999999992</v>
      </c>
      <c r="AE85">
        <v>2.89</v>
      </c>
      <c r="AF85">
        <v>231.82</v>
      </c>
      <c r="AG85">
        <v>2.89</v>
      </c>
      <c r="AH85">
        <v>6.17</v>
      </c>
      <c r="AI85">
        <v>9.6199999999999992</v>
      </c>
      <c r="AJ85">
        <v>48.1</v>
      </c>
      <c r="AK85">
        <v>21.86</v>
      </c>
      <c r="AL85">
        <v>2.89</v>
      </c>
      <c r="AM85">
        <v>0</v>
      </c>
      <c r="AN85">
        <v>36.549999999999997</v>
      </c>
      <c r="AO85">
        <v>48.1</v>
      </c>
      <c r="AP85">
        <v>30.5</v>
      </c>
      <c r="AQ85">
        <v>30.5</v>
      </c>
      <c r="AR85">
        <v>1.92</v>
      </c>
      <c r="AS85">
        <v>9.6199999999999992</v>
      </c>
      <c r="AT85">
        <v>48.1</v>
      </c>
      <c r="AU85">
        <v>48.1</v>
      </c>
      <c r="AV85">
        <v>1.92</v>
      </c>
      <c r="AW85">
        <v>48.1</v>
      </c>
    </row>
    <row r="86" spans="7:49">
      <c r="G86" t="s">
        <v>128</v>
      </c>
      <c r="H86" s="74">
        <v>91.39</v>
      </c>
      <c r="I86" s="47">
        <v>0</v>
      </c>
      <c r="J86" s="47">
        <v>237.98999999999998</v>
      </c>
      <c r="K86" s="47">
        <v>145.85</v>
      </c>
      <c r="L86" s="47">
        <v>0</v>
      </c>
      <c r="M86" s="75">
        <v>0</v>
      </c>
      <c r="N86" s="74">
        <v>0</v>
      </c>
      <c r="O86" s="47">
        <v>192.4</v>
      </c>
      <c r="P86" s="47">
        <v>0</v>
      </c>
      <c r="Q86" s="47">
        <v>0</v>
      </c>
      <c r="R86" s="47">
        <v>0</v>
      </c>
      <c r="S86" s="75">
        <v>0</v>
      </c>
      <c r="W86">
        <v>32.79</v>
      </c>
      <c r="X86">
        <v>32.79</v>
      </c>
      <c r="Y86">
        <v>10.93</v>
      </c>
      <c r="Z86">
        <v>0</v>
      </c>
      <c r="AA86">
        <v>1.92</v>
      </c>
      <c r="AB86">
        <v>10.93</v>
      </c>
      <c r="AC86">
        <v>0</v>
      </c>
      <c r="AD86">
        <v>9.6199999999999992</v>
      </c>
      <c r="AE86">
        <v>2.89</v>
      </c>
      <c r="AF86">
        <v>231.82</v>
      </c>
      <c r="AG86">
        <v>2.89</v>
      </c>
      <c r="AH86">
        <v>6.17</v>
      </c>
      <c r="AI86">
        <v>9.6199999999999992</v>
      </c>
      <c r="AJ86">
        <v>48.1</v>
      </c>
      <c r="AK86">
        <v>21.86</v>
      </c>
      <c r="AL86">
        <v>2.89</v>
      </c>
      <c r="AM86">
        <v>0</v>
      </c>
      <c r="AN86">
        <v>36.549999999999997</v>
      </c>
      <c r="AO86">
        <v>48.1</v>
      </c>
      <c r="AP86">
        <v>30.5</v>
      </c>
      <c r="AQ86">
        <v>30.5</v>
      </c>
      <c r="AR86">
        <v>1.92</v>
      </c>
      <c r="AS86">
        <v>9.6199999999999992</v>
      </c>
      <c r="AT86">
        <v>48.1</v>
      </c>
      <c r="AU86">
        <v>48.1</v>
      </c>
      <c r="AV86">
        <v>1.92</v>
      </c>
      <c r="AW86">
        <v>48.1</v>
      </c>
    </row>
    <row r="87" spans="7:49">
      <c r="G87" t="s">
        <v>129</v>
      </c>
      <c r="H87" s="74">
        <v>91.39</v>
      </c>
      <c r="I87" s="47">
        <v>0</v>
      </c>
      <c r="J87" s="47">
        <v>238.17</v>
      </c>
      <c r="K87" s="47">
        <v>145.85</v>
      </c>
      <c r="L87" s="47">
        <v>0</v>
      </c>
      <c r="M87" s="75">
        <v>0</v>
      </c>
      <c r="N87" s="74">
        <v>0</v>
      </c>
      <c r="O87" s="47">
        <v>192.4</v>
      </c>
      <c r="P87" s="47">
        <v>0</v>
      </c>
      <c r="Q87" s="47">
        <v>0</v>
      </c>
      <c r="R87" s="47">
        <v>0</v>
      </c>
      <c r="S87" s="75">
        <v>0</v>
      </c>
      <c r="W87">
        <v>32.79</v>
      </c>
      <c r="X87">
        <v>32.79</v>
      </c>
      <c r="Y87">
        <v>10.93</v>
      </c>
      <c r="Z87">
        <v>0</v>
      </c>
      <c r="AA87">
        <v>1.92</v>
      </c>
      <c r="AB87">
        <v>10.93</v>
      </c>
      <c r="AC87">
        <v>0</v>
      </c>
      <c r="AD87">
        <v>9.6199999999999992</v>
      </c>
      <c r="AE87">
        <v>2.89</v>
      </c>
      <c r="AF87">
        <v>231.82</v>
      </c>
      <c r="AG87">
        <v>2.89</v>
      </c>
      <c r="AH87">
        <v>6.35</v>
      </c>
      <c r="AI87">
        <v>9.6199999999999992</v>
      </c>
      <c r="AJ87">
        <v>48.1</v>
      </c>
      <c r="AK87">
        <v>21.86</v>
      </c>
      <c r="AL87">
        <v>2.89</v>
      </c>
      <c r="AM87">
        <v>0</v>
      </c>
      <c r="AN87">
        <v>36.549999999999997</v>
      </c>
      <c r="AO87">
        <v>48.1</v>
      </c>
      <c r="AP87">
        <v>30.5</v>
      </c>
      <c r="AQ87">
        <v>30.5</v>
      </c>
      <c r="AR87">
        <v>1.92</v>
      </c>
      <c r="AS87">
        <v>9.6199999999999992</v>
      </c>
      <c r="AT87">
        <v>48.1</v>
      </c>
      <c r="AU87">
        <v>48.1</v>
      </c>
      <c r="AV87">
        <v>1.92</v>
      </c>
      <c r="AW87">
        <v>48.1</v>
      </c>
    </row>
    <row r="88" spans="7:49">
      <c r="G88" t="s">
        <v>130</v>
      </c>
      <c r="H88" s="74">
        <v>91.39</v>
      </c>
      <c r="I88" s="47">
        <v>0</v>
      </c>
      <c r="J88" s="47">
        <v>238.17</v>
      </c>
      <c r="K88" s="47">
        <v>145.85</v>
      </c>
      <c r="L88" s="47">
        <v>0</v>
      </c>
      <c r="M88" s="75">
        <v>0</v>
      </c>
      <c r="N88" s="74">
        <v>0</v>
      </c>
      <c r="O88" s="47">
        <v>192.4</v>
      </c>
      <c r="P88" s="47">
        <v>0</v>
      </c>
      <c r="Q88" s="47">
        <v>0</v>
      </c>
      <c r="R88" s="47">
        <v>0</v>
      </c>
      <c r="S88" s="75">
        <v>0</v>
      </c>
      <c r="W88">
        <v>32.79</v>
      </c>
      <c r="X88">
        <v>32.79</v>
      </c>
      <c r="Y88">
        <v>10.93</v>
      </c>
      <c r="Z88">
        <v>0</v>
      </c>
      <c r="AA88">
        <v>1.92</v>
      </c>
      <c r="AB88">
        <v>10.93</v>
      </c>
      <c r="AC88">
        <v>0</v>
      </c>
      <c r="AD88">
        <v>9.6199999999999992</v>
      </c>
      <c r="AE88">
        <v>2.89</v>
      </c>
      <c r="AF88">
        <v>231.82</v>
      </c>
      <c r="AG88">
        <v>2.89</v>
      </c>
      <c r="AH88">
        <v>6.35</v>
      </c>
      <c r="AI88">
        <v>9.6199999999999992</v>
      </c>
      <c r="AJ88">
        <v>48.1</v>
      </c>
      <c r="AK88">
        <v>21.86</v>
      </c>
      <c r="AL88">
        <v>2.89</v>
      </c>
      <c r="AM88">
        <v>0</v>
      </c>
      <c r="AN88">
        <v>36.549999999999997</v>
      </c>
      <c r="AO88">
        <v>48.1</v>
      </c>
      <c r="AP88">
        <v>30.5</v>
      </c>
      <c r="AQ88">
        <v>30.5</v>
      </c>
      <c r="AR88">
        <v>1.92</v>
      </c>
      <c r="AS88">
        <v>9.6199999999999992</v>
      </c>
      <c r="AT88">
        <v>48.1</v>
      </c>
      <c r="AU88">
        <v>48.1</v>
      </c>
      <c r="AV88">
        <v>1.92</v>
      </c>
      <c r="AW88">
        <v>48.1</v>
      </c>
    </row>
    <row r="89" spans="7:49">
      <c r="G89" t="s">
        <v>131</v>
      </c>
      <c r="H89" s="74">
        <v>91.39</v>
      </c>
      <c r="I89" s="47">
        <v>0</v>
      </c>
      <c r="J89" s="47">
        <v>238.17</v>
      </c>
      <c r="K89" s="47">
        <v>145.85</v>
      </c>
      <c r="L89" s="47">
        <v>0</v>
      </c>
      <c r="M89" s="75">
        <v>0</v>
      </c>
      <c r="N89" s="74">
        <v>0</v>
      </c>
      <c r="O89" s="47">
        <v>192.4</v>
      </c>
      <c r="P89" s="47">
        <v>0</v>
      </c>
      <c r="Q89" s="47">
        <v>0</v>
      </c>
      <c r="R89" s="47">
        <v>0</v>
      </c>
      <c r="S89" s="75">
        <v>0</v>
      </c>
      <c r="W89">
        <v>32.79</v>
      </c>
      <c r="X89">
        <v>32.79</v>
      </c>
      <c r="Y89">
        <v>10.93</v>
      </c>
      <c r="Z89">
        <v>0</v>
      </c>
      <c r="AA89">
        <v>1.92</v>
      </c>
      <c r="AB89">
        <v>10.93</v>
      </c>
      <c r="AC89">
        <v>0</v>
      </c>
      <c r="AD89">
        <v>9.6199999999999992</v>
      </c>
      <c r="AE89">
        <v>2.89</v>
      </c>
      <c r="AF89">
        <v>231.82</v>
      </c>
      <c r="AG89">
        <v>2.89</v>
      </c>
      <c r="AH89">
        <v>6.35</v>
      </c>
      <c r="AI89">
        <v>9.6199999999999992</v>
      </c>
      <c r="AJ89">
        <v>48.1</v>
      </c>
      <c r="AK89">
        <v>21.86</v>
      </c>
      <c r="AL89">
        <v>2.89</v>
      </c>
      <c r="AM89">
        <v>0</v>
      </c>
      <c r="AN89">
        <v>36.549999999999997</v>
      </c>
      <c r="AO89">
        <v>48.1</v>
      </c>
      <c r="AP89">
        <v>30.5</v>
      </c>
      <c r="AQ89">
        <v>30.5</v>
      </c>
      <c r="AR89">
        <v>1.92</v>
      </c>
      <c r="AS89">
        <v>9.6199999999999992</v>
      </c>
      <c r="AT89">
        <v>48.1</v>
      </c>
      <c r="AU89">
        <v>48.1</v>
      </c>
      <c r="AV89">
        <v>1.92</v>
      </c>
      <c r="AW89">
        <v>48.1</v>
      </c>
    </row>
    <row r="90" spans="7:49">
      <c r="G90" t="s">
        <v>132</v>
      </c>
      <c r="H90" s="74">
        <v>90.429999999999993</v>
      </c>
      <c r="I90" s="47">
        <v>0</v>
      </c>
      <c r="J90" s="47">
        <v>238.17</v>
      </c>
      <c r="K90" s="47">
        <v>145.85</v>
      </c>
      <c r="L90" s="47">
        <v>0</v>
      </c>
      <c r="M90" s="75">
        <v>0</v>
      </c>
      <c r="N90" s="74">
        <v>0</v>
      </c>
      <c r="O90" s="47">
        <v>192.4</v>
      </c>
      <c r="P90" s="47">
        <v>0</v>
      </c>
      <c r="Q90" s="47">
        <v>0</v>
      </c>
      <c r="R90" s="47">
        <v>0</v>
      </c>
      <c r="S90" s="75">
        <v>0</v>
      </c>
      <c r="W90">
        <v>32.79</v>
      </c>
      <c r="X90">
        <v>32.79</v>
      </c>
      <c r="Y90">
        <v>10.93</v>
      </c>
      <c r="Z90">
        <v>0</v>
      </c>
      <c r="AA90">
        <v>1.92</v>
      </c>
      <c r="AB90">
        <v>10.93</v>
      </c>
      <c r="AC90">
        <v>0</v>
      </c>
      <c r="AD90">
        <v>9.6199999999999992</v>
      </c>
      <c r="AE90">
        <v>2.89</v>
      </c>
      <c r="AF90">
        <v>231.82</v>
      </c>
      <c r="AG90">
        <v>2.89</v>
      </c>
      <c r="AH90">
        <v>6.35</v>
      </c>
      <c r="AI90">
        <v>9.6199999999999992</v>
      </c>
      <c r="AJ90">
        <v>48.1</v>
      </c>
      <c r="AK90">
        <v>21.86</v>
      </c>
      <c r="AL90">
        <v>2.89</v>
      </c>
      <c r="AM90">
        <v>0</v>
      </c>
      <c r="AN90">
        <v>36.549999999999997</v>
      </c>
      <c r="AO90">
        <v>48.1</v>
      </c>
      <c r="AP90">
        <v>30.5</v>
      </c>
      <c r="AQ90">
        <v>30.5</v>
      </c>
      <c r="AR90">
        <v>1.92</v>
      </c>
      <c r="AS90">
        <v>9.6199999999999992</v>
      </c>
      <c r="AT90">
        <v>48.1</v>
      </c>
      <c r="AU90">
        <v>48.1</v>
      </c>
      <c r="AV90">
        <v>0.96</v>
      </c>
      <c r="AW90">
        <v>48.1</v>
      </c>
    </row>
    <row r="91" spans="7:49">
      <c r="G91" t="s">
        <v>133</v>
      </c>
      <c r="H91" s="74">
        <v>89.470000000000013</v>
      </c>
      <c r="I91" s="47">
        <v>0</v>
      </c>
      <c r="J91" s="47">
        <v>238.35999999999999</v>
      </c>
      <c r="K91" s="47">
        <v>144.63</v>
      </c>
      <c r="L91" s="47">
        <v>0</v>
      </c>
      <c r="M91" s="75">
        <v>0</v>
      </c>
      <c r="N91" s="74">
        <v>0</v>
      </c>
      <c r="O91" s="47">
        <v>192.4</v>
      </c>
      <c r="P91" s="47">
        <v>0</v>
      </c>
      <c r="Q91" s="47">
        <v>0</v>
      </c>
      <c r="R91" s="47">
        <v>0</v>
      </c>
      <c r="S91" s="75">
        <v>0</v>
      </c>
      <c r="W91">
        <v>32.79</v>
      </c>
      <c r="X91">
        <v>32.79</v>
      </c>
      <c r="Y91">
        <v>10.93</v>
      </c>
      <c r="Z91">
        <v>0</v>
      </c>
      <c r="AA91">
        <v>0</v>
      </c>
      <c r="AB91">
        <v>10.93</v>
      </c>
      <c r="AC91">
        <v>0</v>
      </c>
      <c r="AD91">
        <v>9.6199999999999992</v>
      </c>
      <c r="AE91">
        <v>2.89</v>
      </c>
      <c r="AF91">
        <v>231.82</v>
      </c>
      <c r="AG91">
        <v>2.89</v>
      </c>
      <c r="AH91">
        <v>6.54</v>
      </c>
      <c r="AI91">
        <v>9.6199999999999992</v>
      </c>
      <c r="AJ91">
        <v>48.1</v>
      </c>
      <c r="AK91">
        <v>20.64</v>
      </c>
      <c r="AL91">
        <v>2.89</v>
      </c>
      <c r="AM91">
        <v>0</v>
      </c>
      <c r="AN91">
        <v>36.549999999999997</v>
      </c>
      <c r="AO91">
        <v>48.1</v>
      </c>
      <c r="AP91">
        <v>30.5</v>
      </c>
      <c r="AQ91">
        <v>30.5</v>
      </c>
      <c r="AR91">
        <v>1.92</v>
      </c>
      <c r="AS91">
        <v>9.6199999999999992</v>
      </c>
      <c r="AT91">
        <v>48.1</v>
      </c>
      <c r="AU91">
        <v>48.1</v>
      </c>
      <c r="AV91">
        <v>1.92</v>
      </c>
      <c r="AW91">
        <v>48.1</v>
      </c>
    </row>
    <row r="92" spans="7:49">
      <c r="G92" t="s">
        <v>134</v>
      </c>
      <c r="H92" s="74">
        <v>89.470000000000013</v>
      </c>
      <c r="I92" s="47">
        <v>0</v>
      </c>
      <c r="J92" s="47">
        <v>238.35999999999999</v>
      </c>
      <c r="K92" s="47">
        <v>143.49</v>
      </c>
      <c r="L92" s="47">
        <v>0</v>
      </c>
      <c r="M92" s="75">
        <v>0</v>
      </c>
      <c r="N92" s="74">
        <v>0</v>
      </c>
      <c r="O92" s="47">
        <v>192.4</v>
      </c>
      <c r="P92" s="47">
        <v>0</v>
      </c>
      <c r="Q92" s="47">
        <v>0</v>
      </c>
      <c r="R92" s="47">
        <v>0</v>
      </c>
      <c r="S92" s="75">
        <v>0</v>
      </c>
      <c r="W92">
        <v>32.79</v>
      </c>
      <c r="X92">
        <v>32.79</v>
      </c>
      <c r="Y92">
        <v>10.93</v>
      </c>
      <c r="Z92">
        <v>0</v>
      </c>
      <c r="AA92">
        <v>0</v>
      </c>
      <c r="AB92">
        <v>10.93</v>
      </c>
      <c r="AC92">
        <v>0</v>
      </c>
      <c r="AD92">
        <v>9.6199999999999992</v>
      </c>
      <c r="AE92">
        <v>2.89</v>
      </c>
      <c r="AF92">
        <v>231.82</v>
      </c>
      <c r="AG92">
        <v>2.89</v>
      </c>
      <c r="AH92">
        <v>6.54</v>
      </c>
      <c r="AI92">
        <v>9.6199999999999992</v>
      </c>
      <c r="AJ92">
        <v>48.1</v>
      </c>
      <c r="AK92">
        <v>19.5</v>
      </c>
      <c r="AL92">
        <v>2.89</v>
      </c>
      <c r="AM92">
        <v>0</v>
      </c>
      <c r="AN92">
        <v>36.549999999999997</v>
      </c>
      <c r="AO92">
        <v>48.1</v>
      </c>
      <c r="AP92">
        <v>30.5</v>
      </c>
      <c r="AQ92">
        <v>30.5</v>
      </c>
      <c r="AR92">
        <v>1.92</v>
      </c>
      <c r="AS92">
        <v>9.6199999999999992</v>
      </c>
      <c r="AT92">
        <v>48.1</v>
      </c>
      <c r="AU92">
        <v>48.1</v>
      </c>
      <c r="AV92">
        <v>1.92</v>
      </c>
      <c r="AW92">
        <v>48.1</v>
      </c>
    </row>
    <row r="93" spans="7:49">
      <c r="G93" t="s">
        <v>135</v>
      </c>
      <c r="H93" s="74">
        <v>88.51</v>
      </c>
      <c r="I93" s="47">
        <v>0</v>
      </c>
      <c r="J93" s="47">
        <v>197</v>
      </c>
      <c r="K93" s="47">
        <v>142.35</v>
      </c>
      <c r="L93" s="47">
        <v>0</v>
      </c>
      <c r="M93" s="75">
        <v>0</v>
      </c>
      <c r="N93" s="74">
        <v>0</v>
      </c>
      <c r="O93" s="47">
        <v>192.4</v>
      </c>
      <c r="P93" s="47">
        <v>0</v>
      </c>
      <c r="Q93" s="47">
        <v>0</v>
      </c>
      <c r="R93" s="47">
        <v>0</v>
      </c>
      <c r="S93" s="75">
        <v>0</v>
      </c>
      <c r="W93">
        <v>32.79</v>
      </c>
      <c r="X93">
        <v>32.79</v>
      </c>
      <c r="Y93">
        <v>10.93</v>
      </c>
      <c r="Z93">
        <v>0</v>
      </c>
      <c r="AA93">
        <v>0</v>
      </c>
      <c r="AB93">
        <v>10.93</v>
      </c>
      <c r="AC93">
        <v>0</v>
      </c>
      <c r="AD93">
        <v>9.6199999999999992</v>
      </c>
      <c r="AE93">
        <v>2.89</v>
      </c>
      <c r="AF93">
        <v>190.46</v>
      </c>
      <c r="AG93">
        <v>2.89</v>
      </c>
      <c r="AH93">
        <v>6.54</v>
      </c>
      <c r="AI93">
        <v>9.6199999999999992</v>
      </c>
      <c r="AJ93">
        <v>48.1</v>
      </c>
      <c r="AK93">
        <v>18.36</v>
      </c>
      <c r="AL93">
        <v>2.89</v>
      </c>
      <c r="AM93">
        <v>0</v>
      </c>
      <c r="AN93">
        <v>36.549999999999997</v>
      </c>
      <c r="AO93">
        <v>48.1</v>
      </c>
      <c r="AP93">
        <v>30.5</v>
      </c>
      <c r="AQ93">
        <v>30.5</v>
      </c>
      <c r="AR93">
        <v>1.92</v>
      </c>
      <c r="AS93">
        <v>9.6199999999999992</v>
      </c>
      <c r="AT93">
        <v>48.1</v>
      </c>
      <c r="AU93">
        <v>48.1</v>
      </c>
      <c r="AV93">
        <v>0.96</v>
      </c>
      <c r="AW93">
        <v>48.1</v>
      </c>
    </row>
    <row r="94" spans="7:49">
      <c r="G94" t="s">
        <v>136</v>
      </c>
      <c r="H94" s="74">
        <v>88.51</v>
      </c>
      <c r="I94" s="47">
        <v>0</v>
      </c>
      <c r="J94" s="47">
        <v>197</v>
      </c>
      <c r="K94" s="47">
        <v>141.43</v>
      </c>
      <c r="L94" s="47">
        <v>0</v>
      </c>
      <c r="M94" s="75">
        <v>0</v>
      </c>
      <c r="N94" s="74">
        <v>0</v>
      </c>
      <c r="O94" s="47">
        <v>192.4</v>
      </c>
      <c r="P94" s="47">
        <v>0</v>
      </c>
      <c r="Q94" s="47">
        <v>0</v>
      </c>
      <c r="R94" s="47">
        <v>0</v>
      </c>
      <c r="S94" s="75">
        <v>0</v>
      </c>
      <c r="W94">
        <v>32.79</v>
      </c>
      <c r="X94">
        <v>32.79</v>
      </c>
      <c r="Y94">
        <v>10.93</v>
      </c>
      <c r="Z94">
        <v>0</v>
      </c>
      <c r="AA94">
        <v>0</v>
      </c>
      <c r="AB94">
        <v>10.93</v>
      </c>
      <c r="AC94">
        <v>0</v>
      </c>
      <c r="AD94">
        <v>9.6199999999999992</v>
      </c>
      <c r="AE94">
        <v>2.89</v>
      </c>
      <c r="AF94">
        <v>190.46</v>
      </c>
      <c r="AG94">
        <v>2.89</v>
      </c>
      <c r="AH94">
        <v>6.54</v>
      </c>
      <c r="AI94">
        <v>9.6199999999999992</v>
      </c>
      <c r="AJ94">
        <v>48.1</v>
      </c>
      <c r="AK94">
        <v>17.440000000000001</v>
      </c>
      <c r="AL94">
        <v>2.89</v>
      </c>
      <c r="AM94">
        <v>0</v>
      </c>
      <c r="AN94">
        <v>36.549999999999997</v>
      </c>
      <c r="AO94">
        <v>48.1</v>
      </c>
      <c r="AP94">
        <v>30.5</v>
      </c>
      <c r="AQ94">
        <v>30.5</v>
      </c>
      <c r="AR94">
        <v>1.92</v>
      </c>
      <c r="AS94">
        <v>9.6199999999999992</v>
      </c>
      <c r="AT94">
        <v>48.1</v>
      </c>
      <c r="AU94">
        <v>48.1</v>
      </c>
      <c r="AV94">
        <v>0.96</v>
      </c>
      <c r="AW94">
        <v>48.1</v>
      </c>
    </row>
    <row r="95" spans="7:49">
      <c r="G95" t="s">
        <v>137</v>
      </c>
      <c r="H95" s="74">
        <v>87.550000000000011</v>
      </c>
      <c r="I95" s="47">
        <v>0</v>
      </c>
      <c r="J95" s="47">
        <v>197</v>
      </c>
      <c r="K95" s="47">
        <v>140.26999999999998</v>
      </c>
      <c r="L95" s="47">
        <v>0</v>
      </c>
      <c r="M95" s="75">
        <v>0</v>
      </c>
      <c r="N95" s="74">
        <v>0</v>
      </c>
      <c r="O95" s="47">
        <v>192.4</v>
      </c>
      <c r="P95" s="47">
        <v>0</v>
      </c>
      <c r="Q95" s="47">
        <v>0</v>
      </c>
      <c r="R95" s="47">
        <v>0</v>
      </c>
      <c r="S95" s="75">
        <v>0</v>
      </c>
      <c r="W95">
        <v>32.79</v>
      </c>
      <c r="X95">
        <v>32.79</v>
      </c>
      <c r="Y95">
        <v>10.93</v>
      </c>
      <c r="Z95">
        <v>0</v>
      </c>
      <c r="AA95">
        <v>0</v>
      </c>
      <c r="AB95">
        <v>10.93</v>
      </c>
      <c r="AC95">
        <v>0</v>
      </c>
      <c r="AD95">
        <v>9.6199999999999992</v>
      </c>
      <c r="AE95">
        <v>2.89</v>
      </c>
      <c r="AF95">
        <v>190.46</v>
      </c>
      <c r="AG95">
        <v>2.89</v>
      </c>
      <c r="AH95">
        <v>6.54</v>
      </c>
      <c r="AI95">
        <v>9.6199999999999992</v>
      </c>
      <c r="AJ95">
        <v>48.1</v>
      </c>
      <c r="AK95">
        <v>16.28</v>
      </c>
      <c r="AL95">
        <v>2.89</v>
      </c>
      <c r="AM95">
        <v>0</v>
      </c>
      <c r="AN95">
        <v>36.549999999999997</v>
      </c>
      <c r="AO95">
        <v>48.1</v>
      </c>
      <c r="AP95">
        <v>16.16</v>
      </c>
      <c r="AQ95">
        <v>30.5</v>
      </c>
      <c r="AR95">
        <v>1.92</v>
      </c>
      <c r="AS95">
        <v>9.6199999999999992</v>
      </c>
      <c r="AT95">
        <v>48.1</v>
      </c>
      <c r="AU95">
        <v>48.1</v>
      </c>
      <c r="AV95">
        <v>0</v>
      </c>
      <c r="AW95">
        <v>48.1</v>
      </c>
    </row>
    <row r="96" spans="7:49">
      <c r="G96" t="s">
        <v>138</v>
      </c>
      <c r="H96" s="74">
        <v>87.550000000000011</v>
      </c>
      <c r="I96" s="47">
        <v>0</v>
      </c>
      <c r="J96" s="47">
        <v>197</v>
      </c>
      <c r="K96" s="47">
        <v>138.99</v>
      </c>
      <c r="L96" s="47">
        <v>0</v>
      </c>
      <c r="M96" s="75">
        <v>0</v>
      </c>
      <c r="N96" s="74">
        <v>0</v>
      </c>
      <c r="O96" s="47">
        <v>192.4</v>
      </c>
      <c r="P96" s="47">
        <v>0</v>
      </c>
      <c r="Q96" s="47">
        <v>0</v>
      </c>
      <c r="R96" s="47">
        <v>0</v>
      </c>
      <c r="S96" s="75">
        <v>0</v>
      </c>
      <c r="W96">
        <v>32.79</v>
      </c>
      <c r="X96">
        <v>32.79</v>
      </c>
      <c r="Y96">
        <v>10.93</v>
      </c>
      <c r="Z96">
        <v>0</v>
      </c>
      <c r="AA96">
        <v>0</v>
      </c>
      <c r="AB96">
        <v>10.93</v>
      </c>
      <c r="AC96">
        <v>0</v>
      </c>
      <c r="AD96">
        <v>9.6199999999999992</v>
      </c>
      <c r="AE96">
        <v>2.89</v>
      </c>
      <c r="AF96">
        <v>190.46</v>
      </c>
      <c r="AG96">
        <v>2.89</v>
      </c>
      <c r="AH96">
        <v>6.54</v>
      </c>
      <c r="AI96">
        <v>9.6199999999999992</v>
      </c>
      <c r="AJ96">
        <v>48.1</v>
      </c>
      <c r="AK96">
        <v>15</v>
      </c>
      <c r="AL96">
        <v>2.89</v>
      </c>
      <c r="AM96">
        <v>0</v>
      </c>
      <c r="AN96">
        <v>36.549999999999997</v>
      </c>
      <c r="AO96">
        <v>48.1</v>
      </c>
      <c r="AP96">
        <v>16.16</v>
      </c>
      <c r="AQ96">
        <v>30.5</v>
      </c>
      <c r="AR96">
        <v>1.92</v>
      </c>
      <c r="AS96">
        <v>9.6199999999999992</v>
      </c>
      <c r="AT96">
        <v>48.1</v>
      </c>
      <c r="AU96">
        <v>48.1</v>
      </c>
      <c r="AV96">
        <v>0</v>
      </c>
      <c r="AW96">
        <v>48.1</v>
      </c>
    </row>
    <row r="97" spans="1:133">
      <c r="G97" t="s">
        <v>139</v>
      </c>
      <c r="H97" s="74">
        <v>87.550000000000011</v>
      </c>
      <c r="I97" s="47">
        <v>0</v>
      </c>
      <c r="J97" s="47">
        <v>142.16999999999999</v>
      </c>
      <c r="K97" s="47">
        <v>137.37</v>
      </c>
      <c r="L97" s="47">
        <v>0</v>
      </c>
      <c r="M97" s="75">
        <v>0</v>
      </c>
      <c r="N97" s="74">
        <v>0</v>
      </c>
      <c r="O97" s="47">
        <v>192.4</v>
      </c>
      <c r="P97" s="47">
        <v>0</v>
      </c>
      <c r="Q97" s="47">
        <v>0</v>
      </c>
      <c r="R97" s="47">
        <v>0</v>
      </c>
      <c r="S97" s="75">
        <v>0</v>
      </c>
      <c r="W97">
        <v>32.79</v>
      </c>
      <c r="X97">
        <v>32.79</v>
      </c>
      <c r="Y97">
        <v>10.93</v>
      </c>
      <c r="Z97">
        <v>0</v>
      </c>
      <c r="AA97">
        <v>0</v>
      </c>
      <c r="AB97">
        <v>10.93</v>
      </c>
      <c r="AC97">
        <v>0</v>
      </c>
      <c r="AD97">
        <v>9.6199999999999992</v>
      </c>
      <c r="AE97">
        <v>2.89</v>
      </c>
      <c r="AF97">
        <v>135.63</v>
      </c>
      <c r="AG97">
        <v>2.89</v>
      </c>
      <c r="AH97">
        <v>6.54</v>
      </c>
      <c r="AI97">
        <v>9.6199999999999992</v>
      </c>
      <c r="AJ97">
        <v>48.1</v>
      </c>
      <c r="AK97">
        <v>13.38</v>
      </c>
      <c r="AL97">
        <v>2.89</v>
      </c>
      <c r="AM97">
        <v>0</v>
      </c>
      <c r="AN97">
        <v>36.549999999999997</v>
      </c>
      <c r="AO97">
        <v>48.1</v>
      </c>
      <c r="AP97">
        <v>30.5</v>
      </c>
      <c r="AQ97">
        <v>30.5</v>
      </c>
      <c r="AR97">
        <v>1.92</v>
      </c>
      <c r="AS97">
        <v>9.6199999999999992</v>
      </c>
      <c r="AT97">
        <v>48.1</v>
      </c>
      <c r="AU97">
        <v>48.1</v>
      </c>
      <c r="AV97">
        <v>0</v>
      </c>
      <c r="AW97">
        <v>48.1</v>
      </c>
    </row>
    <row r="98" spans="1:133">
      <c r="G98" t="s">
        <v>140</v>
      </c>
      <c r="H98" s="74">
        <v>87.550000000000011</v>
      </c>
      <c r="I98" s="47">
        <v>0</v>
      </c>
      <c r="J98" s="47">
        <v>142.16999999999999</v>
      </c>
      <c r="K98" s="47">
        <v>135.47999999999999</v>
      </c>
      <c r="L98" s="47">
        <v>0</v>
      </c>
      <c r="M98" s="75">
        <v>0</v>
      </c>
      <c r="N98" s="74">
        <v>0</v>
      </c>
      <c r="O98" s="47">
        <v>192.4</v>
      </c>
      <c r="P98" s="47">
        <v>0</v>
      </c>
      <c r="Q98" s="47">
        <v>0</v>
      </c>
      <c r="R98" s="47">
        <v>0</v>
      </c>
      <c r="S98" s="75">
        <v>0</v>
      </c>
      <c r="W98">
        <v>32.79</v>
      </c>
      <c r="X98">
        <v>32.79</v>
      </c>
      <c r="Y98">
        <v>10.93</v>
      </c>
      <c r="Z98">
        <v>0</v>
      </c>
      <c r="AA98">
        <v>0</v>
      </c>
      <c r="AB98">
        <v>10.93</v>
      </c>
      <c r="AC98">
        <v>0</v>
      </c>
      <c r="AD98">
        <v>9.6199999999999992</v>
      </c>
      <c r="AE98">
        <v>2.89</v>
      </c>
      <c r="AF98">
        <v>135.63</v>
      </c>
      <c r="AG98">
        <v>2.89</v>
      </c>
      <c r="AH98">
        <v>6.54</v>
      </c>
      <c r="AI98">
        <v>9.6199999999999992</v>
      </c>
      <c r="AJ98">
        <v>48.1</v>
      </c>
      <c r="AK98">
        <v>11.49</v>
      </c>
      <c r="AL98">
        <v>2.89</v>
      </c>
      <c r="AM98">
        <v>0</v>
      </c>
      <c r="AN98">
        <v>36.549999999999997</v>
      </c>
      <c r="AO98">
        <v>48.1</v>
      </c>
      <c r="AP98">
        <v>30.5</v>
      </c>
      <c r="AQ98">
        <v>30.5</v>
      </c>
      <c r="AR98">
        <v>1.92</v>
      </c>
      <c r="AS98">
        <v>9.6199999999999992</v>
      </c>
      <c r="AT98">
        <v>48.1</v>
      </c>
      <c r="AU98">
        <v>48.1</v>
      </c>
      <c r="AV98">
        <v>0</v>
      </c>
      <c r="AW98">
        <v>48.1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2.1242525000000025</v>
      </c>
      <c r="I99" s="70">
        <f t="shared" ref="I99:BU99" si="1">SUM(I3:I98)/4000</f>
        <v>0</v>
      </c>
      <c r="J99" s="70">
        <f t="shared" si="1"/>
        <v>3.4672300000000016</v>
      </c>
      <c r="K99" s="70">
        <f t="shared" si="1"/>
        <v>3.2992625000000055</v>
      </c>
      <c r="L99" s="70">
        <f t="shared" si="1"/>
        <v>6.3499999999999959E-2</v>
      </c>
      <c r="M99" s="70">
        <f t="shared" si="1"/>
        <v>0</v>
      </c>
      <c r="N99" s="69">
        <f t="shared" si="1"/>
        <v>0</v>
      </c>
      <c r="O99" s="70">
        <f t="shared" si="1"/>
        <v>4.2374400000000012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0.78695999999999933</v>
      </c>
      <c r="X99">
        <f t="shared" si="1"/>
        <v>0.78695999999999933</v>
      </c>
      <c r="Y99">
        <f t="shared" si="1"/>
        <v>0.26231999999999955</v>
      </c>
      <c r="Z99">
        <f t="shared" si="1"/>
        <v>0.82100499999999987</v>
      </c>
      <c r="AA99">
        <f t="shared" si="1"/>
        <v>1.1520000000000006E-2</v>
      </c>
      <c r="AB99">
        <f t="shared" si="1"/>
        <v>0.26231999999999955</v>
      </c>
      <c r="AC99">
        <f t="shared" si="1"/>
        <v>6.3499999999999959E-2</v>
      </c>
      <c r="AD99">
        <f t="shared" si="1"/>
        <v>0.23088000000000009</v>
      </c>
      <c r="AE99">
        <f t="shared" si="1"/>
        <v>6.9359999999999825E-2</v>
      </c>
      <c r="AF99">
        <f t="shared" si="1"/>
        <v>2.5060149999999974</v>
      </c>
      <c r="AG99">
        <f t="shared" si="1"/>
        <v>6.9359999999999825E-2</v>
      </c>
      <c r="AH99">
        <f t="shared" si="1"/>
        <v>0.14021</v>
      </c>
      <c r="AI99">
        <f t="shared" si="1"/>
        <v>0.23088000000000009</v>
      </c>
      <c r="AJ99">
        <f t="shared" si="1"/>
        <v>1.1543999999999996</v>
      </c>
      <c r="AK99">
        <f t="shared" si="1"/>
        <v>0.51394249999999908</v>
      </c>
      <c r="AL99">
        <f t="shared" si="1"/>
        <v>6.9359999999999825E-2</v>
      </c>
      <c r="AM99">
        <f t="shared" si="1"/>
        <v>0.10100000000000001</v>
      </c>
      <c r="AN99">
        <f t="shared" si="1"/>
        <v>0.68676000000000126</v>
      </c>
      <c r="AO99">
        <f t="shared" si="1"/>
        <v>0.38479999999999986</v>
      </c>
      <c r="AP99">
        <f t="shared" si="1"/>
        <v>0.71806999999999999</v>
      </c>
      <c r="AQ99">
        <f t="shared" si="1"/>
        <v>0.72750000000000004</v>
      </c>
      <c r="AR99">
        <f t="shared" si="1"/>
        <v>4.6079999999999934E-2</v>
      </c>
      <c r="AS99">
        <f t="shared" si="1"/>
        <v>0.23088000000000009</v>
      </c>
      <c r="AT99">
        <f t="shared" si="1"/>
        <v>1.1543999999999996</v>
      </c>
      <c r="AU99">
        <f t="shared" si="1"/>
        <v>1.1543999999999996</v>
      </c>
      <c r="AV99">
        <f t="shared" si="1"/>
        <v>1.1532500000000005E-2</v>
      </c>
      <c r="AW99">
        <f t="shared" si="1"/>
        <v>1.4428400000000026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513</v>
      </c>
      <c r="X100" t="s">
        <v>514</v>
      </c>
      <c r="Y100" t="s">
        <v>516</v>
      </c>
      <c r="Z100" t="s">
        <v>518</v>
      </c>
      <c r="AA100" t="s">
        <v>520</v>
      </c>
      <c r="AB100" t="s">
        <v>522</v>
      </c>
      <c r="AC100" t="s">
        <v>524</v>
      </c>
      <c r="AD100" t="s">
        <v>526</v>
      </c>
      <c r="AE100" t="s">
        <v>528</v>
      </c>
      <c r="AF100" t="s">
        <v>529</v>
      </c>
      <c r="AG100" t="s">
        <v>531</v>
      </c>
      <c r="AH100" t="s">
        <v>533</v>
      </c>
      <c r="AI100" t="s">
        <v>535</v>
      </c>
      <c r="AJ100" t="s">
        <v>537</v>
      </c>
      <c r="AK100" t="s">
        <v>539</v>
      </c>
      <c r="AL100" t="s">
        <v>541</v>
      </c>
      <c r="AM100" t="s">
        <v>543</v>
      </c>
      <c r="AN100" t="s">
        <v>545</v>
      </c>
      <c r="AO100" t="s">
        <v>547</v>
      </c>
      <c r="AP100" t="s">
        <v>549</v>
      </c>
      <c r="AQ100" t="s">
        <v>550</v>
      </c>
      <c r="AR100" t="s">
        <v>552</v>
      </c>
      <c r="AS100" t="s">
        <v>554</v>
      </c>
      <c r="AT100" t="s">
        <v>556</v>
      </c>
      <c r="AU100" t="s">
        <v>557</v>
      </c>
      <c r="AV100" t="s">
        <v>558</v>
      </c>
      <c r="AW100" t="s">
        <v>559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45752</v>
      </c>
      <c r="U2" s="74" t="s">
        <v>225</v>
      </c>
      <c r="V2" s="75" t="s">
        <v>224</v>
      </c>
      <c r="W2" s="29" t="s">
        <v>273</v>
      </c>
    </row>
    <row r="3" spans="1:23">
      <c r="A3" t="s">
        <v>381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W99" sqref="W99:AE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U1" s="226" t="s">
        <v>317</v>
      </c>
      <c r="V1" s="227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561</v>
      </c>
      <c r="Z2" t="s">
        <v>333</v>
      </c>
      <c r="AA2" t="s">
        <v>395</v>
      </c>
      <c r="AB2" t="s">
        <v>334</v>
      </c>
      <c r="AC2" t="s">
        <v>560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102.92</v>
      </c>
      <c r="I3" s="54">
        <v>35.590000000000003</v>
      </c>
      <c r="J3" s="54">
        <v>120.24</v>
      </c>
      <c r="K3" s="54">
        <v>0</v>
      </c>
      <c r="L3" s="54">
        <v>11.54</v>
      </c>
      <c r="M3" s="73">
        <v>0</v>
      </c>
      <c r="N3" s="72">
        <v>0</v>
      </c>
      <c r="O3" s="54">
        <v>0</v>
      </c>
      <c r="P3" s="54">
        <v>0</v>
      </c>
      <c r="Q3" s="54">
        <v>-25</v>
      </c>
      <c r="R3" s="54">
        <v>0</v>
      </c>
      <c r="S3" s="73">
        <v>0</v>
      </c>
      <c r="T3" t="s">
        <v>561</v>
      </c>
      <c r="U3" s="74">
        <v>-25</v>
      </c>
      <c r="V3" s="75">
        <v>270.29000000000002</v>
      </c>
      <c r="W3">
        <v>102.92</v>
      </c>
      <c r="X3">
        <v>35.590000000000003</v>
      </c>
      <c r="Y3">
        <v>0</v>
      </c>
      <c r="Z3">
        <v>11.54</v>
      </c>
      <c r="AA3">
        <v>-25</v>
      </c>
      <c r="AB3">
        <v>0</v>
      </c>
      <c r="AC3">
        <v>0</v>
      </c>
      <c r="AD3">
        <v>120.24</v>
      </c>
    </row>
    <row r="4" spans="1:30">
      <c r="A4" s="113" t="s">
        <v>491</v>
      </c>
      <c r="B4" t="s">
        <v>257</v>
      </c>
      <c r="D4" t="s">
        <v>395</v>
      </c>
      <c r="F4" t="s">
        <v>394</v>
      </c>
      <c r="G4" t="s">
        <v>46</v>
      </c>
      <c r="H4" s="74">
        <v>70.22</v>
      </c>
      <c r="I4" s="47">
        <v>29.82</v>
      </c>
      <c r="J4" s="47">
        <v>0</v>
      </c>
      <c r="K4" s="47">
        <v>0</v>
      </c>
      <c r="L4" s="47">
        <v>11.54</v>
      </c>
      <c r="M4" s="75">
        <v>0</v>
      </c>
      <c r="N4" s="74">
        <v>0</v>
      </c>
      <c r="O4" s="47">
        <v>0</v>
      </c>
      <c r="P4" s="47">
        <v>-10</v>
      </c>
      <c r="Q4" s="47">
        <v>-25</v>
      </c>
      <c r="R4" s="47">
        <v>0</v>
      </c>
      <c r="S4" s="75">
        <v>0</v>
      </c>
      <c r="T4" t="s">
        <v>560</v>
      </c>
      <c r="U4" s="74">
        <v>-35</v>
      </c>
      <c r="V4" s="75">
        <v>111.58</v>
      </c>
      <c r="W4">
        <v>70.22</v>
      </c>
      <c r="X4">
        <v>29.82</v>
      </c>
      <c r="Y4">
        <v>0</v>
      </c>
      <c r="Z4">
        <v>11.54</v>
      </c>
      <c r="AA4">
        <v>-25</v>
      </c>
      <c r="AB4">
        <v>0</v>
      </c>
      <c r="AC4">
        <v>0</v>
      </c>
      <c r="AD4">
        <v>-10</v>
      </c>
    </row>
    <row r="5" spans="1:30">
      <c r="A5" s="113" t="s">
        <v>492</v>
      </c>
      <c r="G5" t="s">
        <v>47</v>
      </c>
      <c r="H5" s="74">
        <v>58.67</v>
      </c>
      <c r="I5" s="47">
        <v>24.05</v>
      </c>
      <c r="J5" s="47">
        <v>48.1</v>
      </c>
      <c r="K5" s="47">
        <v>0</v>
      </c>
      <c r="L5" s="47">
        <v>11.54</v>
      </c>
      <c r="M5" s="75">
        <v>0</v>
      </c>
      <c r="N5" s="74">
        <v>0</v>
      </c>
      <c r="O5" s="47">
        <v>0</v>
      </c>
      <c r="P5" s="47">
        <v>0</v>
      </c>
      <c r="Q5" s="47">
        <v>-24</v>
      </c>
      <c r="R5" s="47">
        <v>0</v>
      </c>
      <c r="S5" s="75">
        <v>0</v>
      </c>
      <c r="U5" s="74">
        <v>-24</v>
      </c>
      <c r="V5" s="75">
        <v>142.36000000000001</v>
      </c>
      <c r="W5">
        <v>58.67</v>
      </c>
      <c r="X5">
        <v>24.05</v>
      </c>
      <c r="Y5">
        <v>0</v>
      </c>
      <c r="Z5">
        <v>11.54</v>
      </c>
      <c r="AA5">
        <v>-24</v>
      </c>
      <c r="AB5">
        <v>0</v>
      </c>
      <c r="AC5">
        <v>0</v>
      </c>
      <c r="AD5">
        <v>48.1</v>
      </c>
    </row>
    <row r="6" spans="1:30">
      <c r="A6" t="s">
        <v>493</v>
      </c>
      <c r="G6" t="s">
        <v>48</v>
      </c>
      <c r="H6" s="74">
        <v>44.25</v>
      </c>
      <c r="I6" s="47">
        <v>4.8099999999999996</v>
      </c>
      <c r="J6" s="47">
        <v>86.57</v>
      </c>
      <c r="K6" s="47">
        <v>0</v>
      </c>
      <c r="L6" s="47">
        <v>11.54</v>
      </c>
      <c r="M6" s="75">
        <v>0</v>
      </c>
      <c r="N6" s="74">
        <v>0</v>
      </c>
      <c r="O6" s="47">
        <v>0</v>
      </c>
      <c r="P6" s="47">
        <v>0</v>
      </c>
      <c r="Q6" s="47">
        <v>-28</v>
      </c>
      <c r="R6" s="47">
        <v>0</v>
      </c>
      <c r="S6" s="75">
        <v>0</v>
      </c>
      <c r="U6" s="74">
        <v>-28</v>
      </c>
      <c r="V6" s="75">
        <v>147.16999999999999</v>
      </c>
      <c r="W6">
        <v>44.25</v>
      </c>
      <c r="X6">
        <v>4.8099999999999996</v>
      </c>
      <c r="Y6">
        <v>0</v>
      </c>
      <c r="Z6">
        <v>11.54</v>
      </c>
      <c r="AA6">
        <v>-28</v>
      </c>
      <c r="AB6">
        <v>0</v>
      </c>
      <c r="AC6">
        <v>0</v>
      </c>
      <c r="AD6">
        <v>86.57</v>
      </c>
    </row>
    <row r="7" spans="1:30">
      <c r="A7" t="s">
        <v>495</v>
      </c>
      <c r="G7" t="s">
        <v>49</v>
      </c>
      <c r="H7" s="74">
        <v>37.520000000000003</v>
      </c>
      <c r="I7" s="47">
        <v>0</v>
      </c>
      <c r="J7" s="47">
        <v>14.43</v>
      </c>
      <c r="K7" s="47">
        <v>0</v>
      </c>
      <c r="L7" s="47">
        <v>11.54</v>
      </c>
      <c r="M7" s="75">
        <v>0</v>
      </c>
      <c r="N7" s="74">
        <v>0</v>
      </c>
      <c r="O7" s="47">
        <v>-33</v>
      </c>
      <c r="P7" s="47">
        <v>0</v>
      </c>
      <c r="Q7" s="47">
        <v>-28</v>
      </c>
      <c r="R7" s="47">
        <v>0</v>
      </c>
      <c r="S7" s="75">
        <v>0</v>
      </c>
      <c r="U7" s="74">
        <v>-61</v>
      </c>
      <c r="V7" s="75">
        <v>63.49</v>
      </c>
      <c r="W7">
        <v>37.520000000000003</v>
      </c>
      <c r="X7">
        <v>-33</v>
      </c>
      <c r="Y7">
        <v>0</v>
      </c>
      <c r="Z7">
        <v>11.54</v>
      </c>
      <c r="AA7">
        <v>-28</v>
      </c>
      <c r="AB7">
        <v>0</v>
      </c>
      <c r="AC7">
        <v>0</v>
      </c>
      <c r="AD7">
        <v>14.43</v>
      </c>
    </row>
    <row r="8" spans="1:30">
      <c r="A8" t="s">
        <v>496</v>
      </c>
      <c r="G8" t="s">
        <v>50</v>
      </c>
      <c r="H8" s="74">
        <v>17.32</v>
      </c>
      <c r="I8" s="47">
        <v>0</v>
      </c>
      <c r="J8" s="47">
        <v>14.43</v>
      </c>
      <c r="K8" s="47">
        <v>0</v>
      </c>
      <c r="L8" s="47">
        <v>11.54</v>
      </c>
      <c r="M8" s="75">
        <v>0</v>
      </c>
      <c r="N8" s="74">
        <v>0</v>
      </c>
      <c r="O8" s="47">
        <v>-45</v>
      </c>
      <c r="P8" s="47">
        <v>0</v>
      </c>
      <c r="Q8" s="47">
        <v>-28</v>
      </c>
      <c r="R8" s="47">
        <v>0</v>
      </c>
      <c r="S8" s="75">
        <v>0</v>
      </c>
      <c r="U8" s="74">
        <v>-73</v>
      </c>
      <c r="V8" s="75">
        <v>43.29</v>
      </c>
      <c r="W8">
        <v>17.32</v>
      </c>
      <c r="X8">
        <v>-45</v>
      </c>
      <c r="Y8">
        <v>0</v>
      </c>
      <c r="Z8">
        <v>11.54</v>
      </c>
      <c r="AA8">
        <v>-28</v>
      </c>
      <c r="AB8">
        <v>0</v>
      </c>
      <c r="AC8">
        <v>0</v>
      </c>
      <c r="AD8">
        <v>14.43</v>
      </c>
    </row>
    <row r="9" spans="1:30">
      <c r="A9" t="s">
        <v>497</v>
      </c>
      <c r="G9" t="s">
        <v>51</v>
      </c>
      <c r="H9" s="74">
        <v>57.71</v>
      </c>
      <c r="I9" s="47">
        <v>0</v>
      </c>
      <c r="J9" s="47">
        <v>19.239999999999998</v>
      </c>
      <c r="K9" s="47">
        <v>0</v>
      </c>
      <c r="L9" s="47">
        <v>11.54</v>
      </c>
      <c r="M9" s="75">
        <v>0</v>
      </c>
      <c r="N9" s="74">
        <v>0</v>
      </c>
      <c r="O9" s="47">
        <v>-54</v>
      </c>
      <c r="P9" s="47">
        <v>0</v>
      </c>
      <c r="Q9" s="47">
        <v>-32</v>
      </c>
      <c r="R9" s="47">
        <v>0</v>
      </c>
      <c r="S9" s="75">
        <v>0</v>
      </c>
      <c r="U9" s="74">
        <v>-86</v>
      </c>
      <c r="V9" s="75">
        <v>88.49</v>
      </c>
      <c r="W9">
        <v>57.71</v>
      </c>
      <c r="X9">
        <v>-54</v>
      </c>
      <c r="Y9">
        <v>0</v>
      </c>
      <c r="Z9">
        <v>11.54</v>
      </c>
      <c r="AA9">
        <v>-32</v>
      </c>
      <c r="AB9">
        <v>0</v>
      </c>
      <c r="AC9">
        <v>0</v>
      </c>
      <c r="AD9">
        <v>19.239999999999998</v>
      </c>
    </row>
    <row r="10" spans="1:30">
      <c r="G10" t="s">
        <v>52</v>
      </c>
      <c r="H10" s="74">
        <v>76.95</v>
      </c>
      <c r="I10" s="47">
        <v>0</v>
      </c>
      <c r="J10" s="47">
        <v>19.239999999999998</v>
      </c>
      <c r="K10" s="47">
        <v>0</v>
      </c>
      <c r="L10" s="47">
        <v>11.54</v>
      </c>
      <c r="M10" s="75">
        <v>0</v>
      </c>
      <c r="N10" s="74">
        <v>0</v>
      </c>
      <c r="O10" s="47">
        <v>-63</v>
      </c>
      <c r="P10" s="47">
        <v>0</v>
      </c>
      <c r="Q10" s="47">
        <v>-32</v>
      </c>
      <c r="R10" s="47">
        <v>0</v>
      </c>
      <c r="S10" s="75">
        <v>0</v>
      </c>
      <c r="U10" s="74">
        <v>-95</v>
      </c>
      <c r="V10" s="75">
        <v>107.73</v>
      </c>
      <c r="W10">
        <v>76.95</v>
      </c>
      <c r="X10">
        <v>-63</v>
      </c>
      <c r="Y10">
        <v>0</v>
      </c>
      <c r="Z10">
        <v>11.54</v>
      </c>
      <c r="AA10">
        <v>-32</v>
      </c>
      <c r="AB10">
        <v>0</v>
      </c>
      <c r="AC10">
        <v>0</v>
      </c>
      <c r="AD10">
        <v>19.239999999999998</v>
      </c>
    </row>
    <row r="11" spans="1:30">
      <c r="G11" t="s">
        <v>53</v>
      </c>
      <c r="H11" s="74">
        <v>66.37</v>
      </c>
      <c r="I11" s="47">
        <v>0</v>
      </c>
      <c r="J11" s="47">
        <v>19.239999999999998</v>
      </c>
      <c r="K11" s="47">
        <v>0</v>
      </c>
      <c r="L11" s="47">
        <v>11.16</v>
      </c>
      <c r="M11" s="75">
        <v>0</v>
      </c>
      <c r="N11" s="74">
        <v>0</v>
      </c>
      <c r="O11" s="47">
        <v>-127</v>
      </c>
      <c r="P11" s="47">
        <v>0</v>
      </c>
      <c r="Q11" s="47">
        <v>-24</v>
      </c>
      <c r="R11" s="47">
        <v>0</v>
      </c>
      <c r="S11" s="75">
        <v>0</v>
      </c>
      <c r="U11" s="74">
        <v>-151</v>
      </c>
      <c r="V11" s="75">
        <v>96.77</v>
      </c>
      <c r="W11">
        <v>66.37</v>
      </c>
      <c r="X11">
        <v>-127</v>
      </c>
      <c r="Y11">
        <v>0</v>
      </c>
      <c r="Z11">
        <v>11.16</v>
      </c>
      <c r="AA11">
        <v>-24</v>
      </c>
      <c r="AB11">
        <v>0</v>
      </c>
      <c r="AC11">
        <v>0</v>
      </c>
      <c r="AD11">
        <v>19.239999999999998</v>
      </c>
    </row>
    <row r="12" spans="1:30">
      <c r="G12" t="s">
        <v>54</v>
      </c>
      <c r="H12" s="74">
        <v>51.94</v>
      </c>
      <c r="I12" s="47">
        <v>0</v>
      </c>
      <c r="J12" s="47">
        <v>14.43</v>
      </c>
      <c r="K12" s="47">
        <v>0</v>
      </c>
      <c r="L12" s="47">
        <v>11.16</v>
      </c>
      <c r="M12" s="75">
        <v>0</v>
      </c>
      <c r="N12" s="74">
        <v>0</v>
      </c>
      <c r="O12" s="47">
        <v>-135</v>
      </c>
      <c r="P12" s="47">
        <v>0</v>
      </c>
      <c r="Q12" s="47">
        <v>-33</v>
      </c>
      <c r="R12" s="47">
        <v>0</v>
      </c>
      <c r="S12" s="75">
        <v>0</v>
      </c>
      <c r="U12" s="74">
        <v>-168</v>
      </c>
      <c r="V12" s="75">
        <v>77.53</v>
      </c>
      <c r="W12">
        <v>51.94</v>
      </c>
      <c r="X12">
        <v>-135</v>
      </c>
      <c r="Y12">
        <v>0</v>
      </c>
      <c r="Z12">
        <v>11.16</v>
      </c>
      <c r="AA12">
        <v>-33</v>
      </c>
      <c r="AB12">
        <v>0</v>
      </c>
      <c r="AC12">
        <v>0</v>
      </c>
      <c r="AD12">
        <v>14.43</v>
      </c>
    </row>
    <row r="13" spans="1:30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11.16</v>
      </c>
      <c r="M13" s="75">
        <v>0</v>
      </c>
      <c r="N13" s="74">
        <v>-13</v>
      </c>
      <c r="O13" s="47">
        <v>-132</v>
      </c>
      <c r="P13" s="47">
        <v>0</v>
      </c>
      <c r="Q13" s="47">
        <v>-33</v>
      </c>
      <c r="R13" s="47">
        <v>0</v>
      </c>
      <c r="S13" s="75">
        <v>0</v>
      </c>
      <c r="U13" s="74">
        <v>-178</v>
      </c>
      <c r="V13" s="75">
        <v>11.16</v>
      </c>
      <c r="W13">
        <v>-13</v>
      </c>
      <c r="X13">
        <v>-132</v>
      </c>
      <c r="Y13">
        <v>0</v>
      </c>
      <c r="Z13">
        <v>11.16</v>
      </c>
      <c r="AA13">
        <v>-33</v>
      </c>
      <c r="AB13">
        <v>0</v>
      </c>
      <c r="AC13">
        <v>0</v>
      </c>
      <c r="AD13">
        <v>0</v>
      </c>
    </row>
    <row r="14" spans="1:30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11.16</v>
      </c>
      <c r="M14" s="75">
        <v>0</v>
      </c>
      <c r="N14" s="74">
        <v>-23</v>
      </c>
      <c r="O14" s="47">
        <v>-139</v>
      </c>
      <c r="P14" s="47">
        <v>0</v>
      </c>
      <c r="Q14" s="47">
        <v>-34</v>
      </c>
      <c r="R14" s="47">
        <v>0</v>
      </c>
      <c r="S14" s="75">
        <v>0</v>
      </c>
      <c r="U14" s="74">
        <v>-196</v>
      </c>
      <c r="V14" s="75">
        <v>11.16</v>
      </c>
      <c r="W14">
        <v>-23</v>
      </c>
      <c r="X14">
        <v>-139</v>
      </c>
      <c r="Y14">
        <v>0</v>
      </c>
      <c r="Z14">
        <v>11.16</v>
      </c>
      <c r="AA14">
        <v>-34</v>
      </c>
      <c r="AB14">
        <v>0</v>
      </c>
      <c r="AC14">
        <v>0</v>
      </c>
      <c r="AD14">
        <v>0</v>
      </c>
    </row>
    <row r="15" spans="1:30">
      <c r="G15" t="s">
        <v>57</v>
      </c>
      <c r="H15" s="74">
        <v>0</v>
      </c>
      <c r="I15" s="47">
        <v>0</v>
      </c>
      <c r="J15" s="47">
        <v>19.239999999999998</v>
      </c>
      <c r="K15" s="47">
        <v>0</v>
      </c>
      <c r="L15" s="47">
        <v>11.16</v>
      </c>
      <c r="M15" s="75">
        <v>0</v>
      </c>
      <c r="N15" s="74">
        <v>-24</v>
      </c>
      <c r="O15" s="47">
        <v>-146</v>
      </c>
      <c r="P15" s="47">
        <v>0</v>
      </c>
      <c r="Q15" s="47">
        <v>-35</v>
      </c>
      <c r="R15" s="47">
        <v>0</v>
      </c>
      <c r="S15" s="75">
        <v>0</v>
      </c>
      <c r="U15" s="74">
        <v>-205</v>
      </c>
      <c r="V15" s="75">
        <v>30.4</v>
      </c>
      <c r="W15">
        <v>-24</v>
      </c>
      <c r="X15">
        <v>-146</v>
      </c>
      <c r="Y15">
        <v>0</v>
      </c>
      <c r="Z15">
        <v>11.16</v>
      </c>
      <c r="AA15">
        <v>-35</v>
      </c>
      <c r="AB15">
        <v>0</v>
      </c>
      <c r="AC15">
        <v>0</v>
      </c>
      <c r="AD15">
        <v>19.239999999999998</v>
      </c>
    </row>
    <row r="16" spans="1:30">
      <c r="G16" t="s">
        <v>58</v>
      </c>
      <c r="H16" s="74">
        <v>0</v>
      </c>
      <c r="I16" s="47">
        <v>0</v>
      </c>
      <c r="J16" s="47">
        <v>19.239999999999998</v>
      </c>
      <c r="K16" s="47">
        <v>0</v>
      </c>
      <c r="L16" s="47">
        <v>11.16</v>
      </c>
      <c r="M16" s="75">
        <v>0</v>
      </c>
      <c r="N16" s="74">
        <v>-29</v>
      </c>
      <c r="O16" s="47">
        <v>-150</v>
      </c>
      <c r="P16" s="47">
        <v>0</v>
      </c>
      <c r="Q16" s="47">
        <v>-34</v>
      </c>
      <c r="R16" s="47">
        <v>0</v>
      </c>
      <c r="S16" s="75">
        <v>0</v>
      </c>
      <c r="U16" s="74">
        <v>-213</v>
      </c>
      <c r="V16" s="75">
        <v>30.4</v>
      </c>
      <c r="W16">
        <v>-29</v>
      </c>
      <c r="X16">
        <v>-150</v>
      </c>
      <c r="Y16">
        <v>0</v>
      </c>
      <c r="Z16">
        <v>11.16</v>
      </c>
      <c r="AA16">
        <v>-34</v>
      </c>
      <c r="AB16">
        <v>0</v>
      </c>
      <c r="AC16">
        <v>0</v>
      </c>
      <c r="AD16">
        <v>19.239999999999998</v>
      </c>
    </row>
    <row r="17" spans="7:30">
      <c r="G17" t="s">
        <v>59</v>
      </c>
      <c r="H17" s="74">
        <v>0</v>
      </c>
      <c r="I17" s="47">
        <v>0</v>
      </c>
      <c r="J17" s="47">
        <v>14.43</v>
      </c>
      <c r="K17" s="47">
        <v>0</v>
      </c>
      <c r="L17" s="47">
        <v>11.16</v>
      </c>
      <c r="M17" s="75">
        <v>0</v>
      </c>
      <c r="N17" s="74">
        <v>-14</v>
      </c>
      <c r="O17" s="47">
        <v>-60</v>
      </c>
      <c r="P17" s="47">
        <v>0</v>
      </c>
      <c r="Q17" s="47">
        <v>-34</v>
      </c>
      <c r="R17" s="47">
        <v>0</v>
      </c>
      <c r="S17" s="75">
        <v>0</v>
      </c>
      <c r="U17" s="74">
        <v>-108</v>
      </c>
      <c r="V17" s="75">
        <v>25.59</v>
      </c>
      <c r="W17">
        <v>-14</v>
      </c>
      <c r="X17">
        <v>-60</v>
      </c>
      <c r="Y17">
        <v>0</v>
      </c>
      <c r="Z17">
        <v>11.16</v>
      </c>
      <c r="AA17">
        <v>-34</v>
      </c>
      <c r="AB17">
        <v>0</v>
      </c>
      <c r="AC17">
        <v>0</v>
      </c>
      <c r="AD17">
        <v>14.43</v>
      </c>
    </row>
    <row r="18" spans="7:30">
      <c r="G18" t="s">
        <v>60</v>
      </c>
      <c r="H18" s="74">
        <v>0</v>
      </c>
      <c r="I18" s="47">
        <v>0</v>
      </c>
      <c r="J18" s="47">
        <v>9.6199999999999992</v>
      </c>
      <c r="K18" s="47">
        <v>0</v>
      </c>
      <c r="L18" s="47">
        <v>11.16</v>
      </c>
      <c r="M18" s="75">
        <v>0</v>
      </c>
      <c r="N18" s="74">
        <v>-26</v>
      </c>
      <c r="O18" s="47">
        <v>-64</v>
      </c>
      <c r="P18" s="47">
        <v>0</v>
      </c>
      <c r="Q18" s="47">
        <v>-34</v>
      </c>
      <c r="R18" s="47">
        <v>0</v>
      </c>
      <c r="S18" s="75">
        <v>0</v>
      </c>
      <c r="U18" s="74">
        <v>-124</v>
      </c>
      <c r="V18" s="75">
        <v>20.78</v>
      </c>
      <c r="W18">
        <v>-26</v>
      </c>
      <c r="X18">
        <v>-64</v>
      </c>
      <c r="Y18">
        <v>0</v>
      </c>
      <c r="Z18">
        <v>11.16</v>
      </c>
      <c r="AA18">
        <v>-34</v>
      </c>
      <c r="AB18">
        <v>0</v>
      </c>
      <c r="AC18">
        <v>0</v>
      </c>
      <c r="AD18">
        <v>9.6199999999999992</v>
      </c>
    </row>
    <row r="19" spans="7:30">
      <c r="G19" t="s">
        <v>61</v>
      </c>
      <c r="H19" s="74">
        <v>0</v>
      </c>
      <c r="I19" s="47">
        <v>0</v>
      </c>
      <c r="J19" s="47">
        <v>19.239999999999998</v>
      </c>
      <c r="K19" s="47">
        <v>0</v>
      </c>
      <c r="L19" s="47">
        <v>11.16</v>
      </c>
      <c r="M19" s="75">
        <v>0</v>
      </c>
      <c r="N19" s="74">
        <v>-19</v>
      </c>
      <c r="O19" s="47">
        <v>-58</v>
      </c>
      <c r="P19" s="47">
        <v>0</v>
      </c>
      <c r="Q19" s="47">
        <v>-34</v>
      </c>
      <c r="R19" s="47">
        <v>0</v>
      </c>
      <c r="S19" s="75">
        <v>0</v>
      </c>
      <c r="U19" s="74">
        <v>-111</v>
      </c>
      <c r="V19" s="75">
        <v>30.4</v>
      </c>
      <c r="W19">
        <v>-19</v>
      </c>
      <c r="X19">
        <v>-58</v>
      </c>
      <c r="Y19">
        <v>0</v>
      </c>
      <c r="Z19">
        <v>11.16</v>
      </c>
      <c r="AA19">
        <v>-34</v>
      </c>
      <c r="AB19">
        <v>0</v>
      </c>
      <c r="AC19">
        <v>0</v>
      </c>
      <c r="AD19">
        <v>19.239999999999998</v>
      </c>
    </row>
    <row r="20" spans="7:30">
      <c r="G20" t="s">
        <v>62</v>
      </c>
      <c r="H20" s="74">
        <v>0</v>
      </c>
      <c r="I20" s="47">
        <v>0</v>
      </c>
      <c r="J20" s="47">
        <v>19.239999999999998</v>
      </c>
      <c r="K20" s="47">
        <v>0</v>
      </c>
      <c r="L20" s="47">
        <v>11.16</v>
      </c>
      <c r="M20" s="75">
        <v>0</v>
      </c>
      <c r="N20" s="74">
        <v>-22</v>
      </c>
      <c r="O20" s="47">
        <v>-59</v>
      </c>
      <c r="P20" s="47">
        <v>0</v>
      </c>
      <c r="Q20" s="47">
        <v>-34</v>
      </c>
      <c r="R20" s="47">
        <v>0</v>
      </c>
      <c r="S20" s="75">
        <v>0</v>
      </c>
      <c r="U20" s="74">
        <v>-115</v>
      </c>
      <c r="V20" s="75">
        <v>30.4</v>
      </c>
      <c r="W20">
        <v>-22</v>
      </c>
      <c r="X20">
        <v>-59</v>
      </c>
      <c r="Y20">
        <v>0</v>
      </c>
      <c r="Z20">
        <v>11.16</v>
      </c>
      <c r="AA20">
        <v>-34</v>
      </c>
      <c r="AB20">
        <v>0</v>
      </c>
      <c r="AC20">
        <v>0</v>
      </c>
      <c r="AD20">
        <v>19.239999999999998</v>
      </c>
    </row>
    <row r="21" spans="7:30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11.16</v>
      </c>
      <c r="M21" s="75">
        <v>0</v>
      </c>
      <c r="N21" s="74">
        <v>-11</v>
      </c>
      <c r="O21" s="47">
        <v>-154</v>
      </c>
      <c r="P21" s="47">
        <v>0</v>
      </c>
      <c r="Q21" s="47">
        <v>-34</v>
      </c>
      <c r="R21" s="47">
        <v>0</v>
      </c>
      <c r="S21" s="75">
        <v>0</v>
      </c>
      <c r="U21" s="74">
        <v>-199</v>
      </c>
      <c r="V21" s="75">
        <v>11.16</v>
      </c>
      <c r="W21">
        <v>-11</v>
      </c>
      <c r="X21">
        <v>-154</v>
      </c>
      <c r="Y21">
        <v>0</v>
      </c>
      <c r="Z21">
        <v>11.16</v>
      </c>
      <c r="AA21">
        <v>-34</v>
      </c>
      <c r="AB21">
        <v>0</v>
      </c>
      <c r="AC21">
        <v>0</v>
      </c>
      <c r="AD21">
        <v>0</v>
      </c>
    </row>
    <row r="22" spans="7:30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11.54</v>
      </c>
      <c r="M22" s="75">
        <v>0</v>
      </c>
      <c r="N22" s="74">
        <v>-10</v>
      </c>
      <c r="O22" s="47">
        <v>-152</v>
      </c>
      <c r="P22" s="47">
        <v>0</v>
      </c>
      <c r="Q22" s="47">
        <v>-34</v>
      </c>
      <c r="R22" s="47">
        <v>0</v>
      </c>
      <c r="S22" s="75">
        <v>0</v>
      </c>
      <c r="U22" s="74">
        <v>-196</v>
      </c>
      <c r="V22" s="75">
        <v>11.54</v>
      </c>
      <c r="W22">
        <v>-10</v>
      </c>
      <c r="X22">
        <v>-152</v>
      </c>
      <c r="Y22">
        <v>0</v>
      </c>
      <c r="Z22">
        <v>11.54</v>
      </c>
      <c r="AA22">
        <v>-34</v>
      </c>
      <c r="AB22">
        <v>0</v>
      </c>
      <c r="AC22">
        <v>0</v>
      </c>
      <c r="AD22">
        <v>0</v>
      </c>
    </row>
    <row r="23" spans="7:30">
      <c r="G23" t="s">
        <v>65</v>
      </c>
      <c r="H23" s="74">
        <v>23.09</v>
      </c>
      <c r="I23" s="47">
        <v>0</v>
      </c>
      <c r="J23" s="47">
        <v>4.8099999999999996</v>
      </c>
      <c r="K23" s="47">
        <v>0</v>
      </c>
      <c r="L23" s="47">
        <v>12.5</v>
      </c>
      <c r="M23" s="75">
        <v>0</v>
      </c>
      <c r="N23" s="74">
        <v>0</v>
      </c>
      <c r="O23" s="47">
        <v>-144</v>
      </c>
      <c r="P23" s="47">
        <v>0</v>
      </c>
      <c r="Q23" s="47">
        <v>-36</v>
      </c>
      <c r="R23" s="47">
        <v>0</v>
      </c>
      <c r="S23" s="75">
        <v>0</v>
      </c>
      <c r="U23" s="74">
        <v>-180</v>
      </c>
      <c r="V23" s="75">
        <v>40.4</v>
      </c>
      <c r="W23">
        <v>23.09</v>
      </c>
      <c r="X23">
        <v>-144</v>
      </c>
      <c r="Y23">
        <v>0</v>
      </c>
      <c r="Z23">
        <v>12.5</v>
      </c>
      <c r="AA23">
        <v>-36</v>
      </c>
      <c r="AB23">
        <v>0</v>
      </c>
      <c r="AC23">
        <v>0</v>
      </c>
      <c r="AD23">
        <v>4.8099999999999996</v>
      </c>
    </row>
    <row r="24" spans="7:30">
      <c r="G24" t="s">
        <v>66</v>
      </c>
      <c r="H24" s="74">
        <v>35.590000000000003</v>
      </c>
      <c r="I24" s="47">
        <v>0</v>
      </c>
      <c r="J24" s="47">
        <v>0</v>
      </c>
      <c r="K24" s="47">
        <v>0</v>
      </c>
      <c r="L24" s="47">
        <v>13.47</v>
      </c>
      <c r="M24" s="75">
        <v>0</v>
      </c>
      <c r="N24" s="74">
        <v>0</v>
      </c>
      <c r="O24" s="47">
        <v>-129</v>
      </c>
      <c r="P24" s="47">
        <v>0</v>
      </c>
      <c r="Q24" s="47">
        <v>-35</v>
      </c>
      <c r="R24" s="47">
        <v>0</v>
      </c>
      <c r="S24" s="75">
        <v>0</v>
      </c>
      <c r="U24" s="74">
        <v>-164</v>
      </c>
      <c r="V24" s="75">
        <v>49.06</v>
      </c>
      <c r="W24">
        <v>35.590000000000003</v>
      </c>
      <c r="X24">
        <v>-129</v>
      </c>
      <c r="Y24">
        <v>0</v>
      </c>
      <c r="Z24">
        <v>13.47</v>
      </c>
      <c r="AA24">
        <v>-35</v>
      </c>
      <c r="AB24">
        <v>0</v>
      </c>
      <c r="AC24">
        <v>0</v>
      </c>
      <c r="AD24">
        <v>0</v>
      </c>
    </row>
    <row r="25" spans="7:30">
      <c r="G25" t="s">
        <v>67</v>
      </c>
      <c r="H25" s="74">
        <v>16.350000000000001</v>
      </c>
      <c r="I25" s="47">
        <v>0</v>
      </c>
      <c r="J25" s="47">
        <v>0</v>
      </c>
      <c r="K25" s="47">
        <v>0</v>
      </c>
      <c r="L25" s="47">
        <v>15.39</v>
      </c>
      <c r="M25" s="75">
        <v>0</v>
      </c>
      <c r="N25" s="74">
        <v>0</v>
      </c>
      <c r="O25" s="47">
        <v>-110</v>
      </c>
      <c r="P25" s="47">
        <v>-50</v>
      </c>
      <c r="Q25" s="47">
        <v>-36</v>
      </c>
      <c r="R25" s="47">
        <v>0</v>
      </c>
      <c r="S25" s="75">
        <v>0</v>
      </c>
      <c r="U25" s="74">
        <v>-196</v>
      </c>
      <c r="V25" s="75">
        <v>31.74</v>
      </c>
      <c r="W25">
        <v>16.350000000000001</v>
      </c>
      <c r="X25">
        <v>-110</v>
      </c>
      <c r="Y25">
        <v>0</v>
      </c>
      <c r="Z25">
        <v>15.39</v>
      </c>
      <c r="AA25">
        <v>-36</v>
      </c>
      <c r="AB25">
        <v>0</v>
      </c>
      <c r="AC25">
        <v>0</v>
      </c>
      <c r="AD25">
        <v>-50</v>
      </c>
    </row>
    <row r="26" spans="7:30">
      <c r="G26" t="s">
        <v>68</v>
      </c>
      <c r="H26" s="74">
        <v>52.91</v>
      </c>
      <c r="I26" s="47">
        <v>0</v>
      </c>
      <c r="J26" s="47">
        <v>0</v>
      </c>
      <c r="K26" s="47">
        <v>0</v>
      </c>
      <c r="L26" s="47">
        <v>17.309999999999999</v>
      </c>
      <c r="M26" s="75">
        <v>0</v>
      </c>
      <c r="N26" s="74">
        <v>0</v>
      </c>
      <c r="O26" s="47">
        <v>-89</v>
      </c>
      <c r="P26" s="47">
        <v>-120</v>
      </c>
      <c r="Q26" s="47">
        <v>-37</v>
      </c>
      <c r="R26" s="47">
        <v>0</v>
      </c>
      <c r="S26" s="75">
        <v>0</v>
      </c>
      <c r="U26" s="74">
        <v>-246</v>
      </c>
      <c r="V26" s="75">
        <v>70.22</v>
      </c>
      <c r="W26">
        <v>52.91</v>
      </c>
      <c r="X26">
        <v>-89</v>
      </c>
      <c r="Y26">
        <v>0</v>
      </c>
      <c r="Z26">
        <v>17.309999999999999</v>
      </c>
      <c r="AA26">
        <v>-37</v>
      </c>
      <c r="AB26">
        <v>0</v>
      </c>
      <c r="AC26">
        <v>0</v>
      </c>
      <c r="AD26">
        <v>-120</v>
      </c>
    </row>
    <row r="27" spans="7:30">
      <c r="G27" t="s">
        <v>69</v>
      </c>
      <c r="H27" s="74">
        <v>24.05</v>
      </c>
      <c r="I27" s="47">
        <v>0</v>
      </c>
      <c r="J27" s="47">
        <v>67.33</v>
      </c>
      <c r="K27" s="47">
        <v>0</v>
      </c>
      <c r="L27" s="47">
        <v>18.66</v>
      </c>
      <c r="M27" s="75">
        <v>0</v>
      </c>
      <c r="N27" s="74">
        <v>0</v>
      </c>
      <c r="O27" s="47">
        <v>-44</v>
      </c>
      <c r="P27" s="47">
        <v>0</v>
      </c>
      <c r="Q27" s="47">
        <v>-34</v>
      </c>
      <c r="R27" s="47">
        <v>0</v>
      </c>
      <c r="S27" s="75">
        <v>0</v>
      </c>
      <c r="U27" s="74">
        <v>-78</v>
      </c>
      <c r="V27" s="75">
        <v>110.04</v>
      </c>
      <c r="W27">
        <v>24.05</v>
      </c>
      <c r="X27">
        <v>-44</v>
      </c>
      <c r="Y27">
        <v>0</v>
      </c>
      <c r="Z27">
        <v>18.66</v>
      </c>
      <c r="AA27">
        <v>-34</v>
      </c>
      <c r="AB27">
        <v>0</v>
      </c>
      <c r="AC27">
        <v>0</v>
      </c>
      <c r="AD27">
        <v>67.33</v>
      </c>
    </row>
    <row r="28" spans="7:30">
      <c r="G28" t="s">
        <v>70</v>
      </c>
      <c r="H28" s="74">
        <v>0</v>
      </c>
      <c r="I28" s="47">
        <v>0</v>
      </c>
      <c r="J28" s="47">
        <v>57.71</v>
      </c>
      <c r="K28" s="47">
        <v>0</v>
      </c>
      <c r="L28" s="47">
        <v>19.239999999999998</v>
      </c>
      <c r="M28" s="75">
        <v>0</v>
      </c>
      <c r="N28" s="74">
        <v>-25</v>
      </c>
      <c r="O28" s="47">
        <v>-45</v>
      </c>
      <c r="P28" s="47">
        <v>0</v>
      </c>
      <c r="Q28" s="47">
        <v>-35</v>
      </c>
      <c r="R28" s="47">
        <v>0</v>
      </c>
      <c r="S28" s="75">
        <v>0</v>
      </c>
      <c r="U28" s="74">
        <v>-105</v>
      </c>
      <c r="V28" s="75">
        <v>76.95</v>
      </c>
      <c r="W28">
        <v>-25</v>
      </c>
      <c r="X28">
        <v>-45</v>
      </c>
      <c r="Y28">
        <v>0</v>
      </c>
      <c r="Z28">
        <v>19.239999999999998</v>
      </c>
      <c r="AA28">
        <v>-35</v>
      </c>
      <c r="AB28">
        <v>0</v>
      </c>
      <c r="AC28">
        <v>0</v>
      </c>
      <c r="AD28">
        <v>57.71</v>
      </c>
    </row>
    <row r="29" spans="7:30">
      <c r="G29" t="s">
        <v>71</v>
      </c>
      <c r="H29" s="74">
        <v>0</v>
      </c>
      <c r="I29" s="47">
        <v>0</v>
      </c>
      <c r="J29" s="47">
        <v>48.09</v>
      </c>
      <c r="K29" s="47">
        <v>0</v>
      </c>
      <c r="L29" s="47">
        <v>20.2</v>
      </c>
      <c r="M29" s="75">
        <v>0</v>
      </c>
      <c r="N29" s="74">
        <v>-7</v>
      </c>
      <c r="O29" s="47">
        <v>-28</v>
      </c>
      <c r="P29" s="47">
        <v>0</v>
      </c>
      <c r="Q29" s="47">
        <v>-34</v>
      </c>
      <c r="R29" s="47">
        <v>0</v>
      </c>
      <c r="S29" s="75">
        <v>0</v>
      </c>
      <c r="U29" s="74">
        <v>-69</v>
      </c>
      <c r="V29" s="75">
        <v>68.290000000000006</v>
      </c>
      <c r="W29">
        <v>-7</v>
      </c>
      <c r="X29">
        <v>-28</v>
      </c>
      <c r="Y29">
        <v>0</v>
      </c>
      <c r="Z29">
        <v>20.2</v>
      </c>
      <c r="AA29">
        <v>-34</v>
      </c>
      <c r="AB29">
        <v>0</v>
      </c>
      <c r="AC29">
        <v>0</v>
      </c>
      <c r="AD29">
        <v>48.09</v>
      </c>
    </row>
    <row r="30" spans="7:30">
      <c r="G30" t="s">
        <v>72</v>
      </c>
      <c r="H30" s="74">
        <v>95.22</v>
      </c>
      <c r="I30" s="47">
        <v>0</v>
      </c>
      <c r="J30" s="47">
        <v>48.1</v>
      </c>
      <c r="K30" s="47">
        <v>0</v>
      </c>
      <c r="L30" s="47">
        <v>21.16</v>
      </c>
      <c r="M30" s="75">
        <v>0</v>
      </c>
      <c r="N30" s="74">
        <v>0</v>
      </c>
      <c r="O30" s="47">
        <v>-24</v>
      </c>
      <c r="P30" s="47">
        <v>0</v>
      </c>
      <c r="Q30" s="47">
        <v>-34</v>
      </c>
      <c r="R30" s="47">
        <v>0</v>
      </c>
      <c r="S30" s="75">
        <v>0</v>
      </c>
      <c r="U30" s="74">
        <v>-78.66</v>
      </c>
      <c r="V30" s="75">
        <v>164.48</v>
      </c>
      <c r="W30">
        <v>95.22</v>
      </c>
      <c r="X30">
        <v>-24</v>
      </c>
      <c r="Y30">
        <v>0</v>
      </c>
      <c r="Z30">
        <v>21.16</v>
      </c>
      <c r="AA30">
        <v>-34</v>
      </c>
      <c r="AB30">
        <v>0</v>
      </c>
      <c r="AC30">
        <v>-20.66</v>
      </c>
      <c r="AD30">
        <v>48.1</v>
      </c>
    </row>
    <row r="31" spans="7:30">
      <c r="G31" t="s">
        <v>73</v>
      </c>
      <c r="H31" s="74">
        <v>0</v>
      </c>
      <c r="I31" s="47">
        <v>0</v>
      </c>
      <c r="J31" s="47">
        <v>38.479999999999997</v>
      </c>
      <c r="K31" s="47">
        <v>0</v>
      </c>
      <c r="L31" s="47">
        <v>22.12</v>
      </c>
      <c r="M31" s="75">
        <v>0</v>
      </c>
      <c r="N31" s="74">
        <v>-13</v>
      </c>
      <c r="O31" s="47">
        <v>-36</v>
      </c>
      <c r="P31" s="47">
        <v>0</v>
      </c>
      <c r="Q31" s="47">
        <v>-34</v>
      </c>
      <c r="R31" s="47">
        <v>0</v>
      </c>
      <c r="S31" s="75">
        <v>0</v>
      </c>
      <c r="U31" s="74">
        <v>-83</v>
      </c>
      <c r="V31" s="75">
        <v>60.6</v>
      </c>
      <c r="W31">
        <v>-13</v>
      </c>
      <c r="X31">
        <v>-36</v>
      </c>
      <c r="Y31">
        <v>0</v>
      </c>
      <c r="Z31">
        <v>22.12</v>
      </c>
      <c r="AA31">
        <v>-34</v>
      </c>
      <c r="AB31">
        <v>0</v>
      </c>
      <c r="AC31">
        <v>0</v>
      </c>
      <c r="AD31">
        <v>38.479999999999997</v>
      </c>
    </row>
    <row r="32" spans="7:30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23.09</v>
      </c>
      <c r="M32" s="75">
        <v>0</v>
      </c>
      <c r="N32" s="74">
        <v>-29</v>
      </c>
      <c r="O32" s="47">
        <v>-53</v>
      </c>
      <c r="P32" s="47">
        <v>-139.97999999999999</v>
      </c>
      <c r="Q32" s="47">
        <v>-33</v>
      </c>
      <c r="R32" s="47">
        <v>0</v>
      </c>
      <c r="S32" s="75">
        <v>0</v>
      </c>
      <c r="U32" s="74">
        <v>-254.98</v>
      </c>
      <c r="V32" s="75">
        <v>23.09</v>
      </c>
      <c r="W32">
        <v>-29</v>
      </c>
      <c r="X32">
        <v>-53</v>
      </c>
      <c r="Y32">
        <v>0</v>
      </c>
      <c r="Z32">
        <v>23.09</v>
      </c>
      <c r="AA32">
        <v>-33</v>
      </c>
      <c r="AB32">
        <v>0</v>
      </c>
      <c r="AC32">
        <v>0</v>
      </c>
      <c r="AD32">
        <v>-139.97999999999999</v>
      </c>
    </row>
    <row r="33" spans="7:30">
      <c r="G33" t="s">
        <v>75</v>
      </c>
      <c r="H33" s="74">
        <v>3.85</v>
      </c>
      <c r="I33" s="47">
        <v>47.12</v>
      </c>
      <c r="J33" s="47">
        <v>0</v>
      </c>
      <c r="K33" s="47">
        <v>0</v>
      </c>
      <c r="L33" s="47">
        <v>23.09</v>
      </c>
      <c r="M33" s="75">
        <v>0.1</v>
      </c>
      <c r="N33" s="74">
        <v>0</v>
      </c>
      <c r="O33" s="47">
        <v>0</v>
      </c>
      <c r="P33" s="47">
        <v>-50</v>
      </c>
      <c r="Q33" s="47">
        <v>-33</v>
      </c>
      <c r="R33" s="47">
        <v>0</v>
      </c>
      <c r="S33" s="75">
        <v>0</v>
      </c>
      <c r="U33" s="74">
        <v>-83</v>
      </c>
      <c r="V33" s="75">
        <v>74.16</v>
      </c>
      <c r="W33">
        <v>3.85</v>
      </c>
      <c r="X33">
        <v>47.12</v>
      </c>
      <c r="Y33">
        <v>0</v>
      </c>
      <c r="Z33">
        <v>23.09</v>
      </c>
      <c r="AA33">
        <v>-33</v>
      </c>
      <c r="AB33">
        <v>0.1</v>
      </c>
      <c r="AC33">
        <v>0</v>
      </c>
      <c r="AD33">
        <v>-50</v>
      </c>
    </row>
    <row r="34" spans="7:30">
      <c r="G34" t="s">
        <v>76</v>
      </c>
      <c r="H34" s="74">
        <v>23.09</v>
      </c>
      <c r="I34" s="47">
        <v>4.8099999999999996</v>
      </c>
      <c r="J34" s="47">
        <v>0</v>
      </c>
      <c r="K34" s="47">
        <v>0</v>
      </c>
      <c r="L34" s="47">
        <v>23.08</v>
      </c>
      <c r="M34" s="75">
        <v>0</v>
      </c>
      <c r="N34" s="74">
        <v>0</v>
      </c>
      <c r="O34" s="47">
        <v>0</v>
      </c>
      <c r="P34" s="47">
        <v>-39.979999999999997</v>
      </c>
      <c r="Q34" s="47">
        <v>-36</v>
      </c>
      <c r="R34" s="47">
        <v>0</v>
      </c>
      <c r="S34" s="75">
        <v>0</v>
      </c>
      <c r="U34" s="74">
        <v>-75.98</v>
      </c>
      <c r="V34" s="75">
        <v>50.98</v>
      </c>
      <c r="W34">
        <v>23.09</v>
      </c>
      <c r="X34">
        <v>4.8099999999999996</v>
      </c>
      <c r="Y34">
        <v>0</v>
      </c>
      <c r="Z34">
        <v>23.08</v>
      </c>
      <c r="AA34">
        <v>-36</v>
      </c>
      <c r="AB34">
        <v>0</v>
      </c>
      <c r="AC34">
        <v>0</v>
      </c>
      <c r="AD34">
        <v>-39.979999999999997</v>
      </c>
    </row>
    <row r="35" spans="7:30">
      <c r="G35" t="s">
        <v>77</v>
      </c>
      <c r="H35" s="74">
        <v>50.02</v>
      </c>
      <c r="I35" s="47">
        <v>0</v>
      </c>
      <c r="J35" s="47">
        <v>0</v>
      </c>
      <c r="K35" s="47">
        <v>0</v>
      </c>
      <c r="L35" s="47">
        <v>19.239999999999998</v>
      </c>
      <c r="M35" s="75">
        <v>0</v>
      </c>
      <c r="N35" s="74">
        <v>0</v>
      </c>
      <c r="O35" s="47">
        <v>-11</v>
      </c>
      <c r="P35" s="47">
        <v>0</v>
      </c>
      <c r="Q35" s="47">
        <v>-37</v>
      </c>
      <c r="R35" s="47">
        <v>0</v>
      </c>
      <c r="S35" s="75">
        <v>0</v>
      </c>
      <c r="U35" s="74">
        <v>-48</v>
      </c>
      <c r="V35" s="75">
        <v>69.260000000000005</v>
      </c>
      <c r="W35">
        <v>50.02</v>
      </c>
      <c r="X35">
        <v>-11</v>
      </c>
      <c r="Y35">
        <v>0</v>
      </c>
      <c r="Z35">
        <v>19.239999999999998</v>
      </c>
      <c r="AA35">
        <v>-37</v>
      </c>
      <c r="AB35">
        <v>0</v>
      </c>
      <c r="AC35">
        <v>0</v>
      </c>
      <c r="AD35">
        <v>0</v>
      </c>
    </row>
    <row r="36" spans="7:30">
      <c r="G36" t="s">
        <v>78</v>
      </c>
      <c r="H36" s="74">
        <v>29.82</v>
      </c>
      <c r="I36" s="47">
        <v>31.74</v>
      </c>
      <c r="J36" s="47">
        <v>48.09</v>
      </c>
      <c r="K36" s="47">
        <v>0</v>
      </c>
      <c r="L36" s="47">
        <v>19.239999999999998</v>
      </c>
      <c r="M36" s="75">
        <v>0</v>
      </c>
      <c r="N36" s="74">
        <v>0</v>
      </c>
      <c r="O36" s="47">
        <v>0</v>
      </c>
      <c r="P36" s="47">
        <v>0</v>
      </c>
      <c r="Q36" s="47">
        <v>-35</v>
      </c>
      <c r="R36" s="47">
        <v>0</v>
      </c>
      <c r="S36" s="75">
        <v>0</v>
      </c>
      <c r="U36" s="74">
        <v>-35</v>
      </c>
      <c r="V36" s="75">
        <v>128.88999999999999</v>
      </c>
      <c r="W36">
        <v>29.82</v>
      </c>
      <c r="X36">
        <v>31.74</v>
      </c>
      <c r="Y36">
        <v>0</v>
      </c>
      <c r="Z36">
        <v>19.239999999999998</v>
      </c>
      <c r="AA36">
        <v>-35</v>
      </c>
      <c r="AB36">
        <v>0</v>
      </c>
      <c r="AC36">
        <v>0</v>
      </c>
      <c r="AD36">
        <v>48.09</v>
      </c>
    </row>
    <row r="37" spans="7:30">
      <c r="G37" t="s">
        <v>79</v>
      </c>
      <c r="H37" s="74">
        <v>18.28</v>
      </c>
      <c r="I37" s="47">
        <v>36.54</v>
      </c>
      <c r="J37" s="47">
        <v>28.86</v>
      </c>
      <c r="K37" s="47">
        <v>0</v>
      </c>
      <c r="L37" s="47">
        <v>19.239999999999998</v>
      </c>
      <c r="M37" s="75">
        <v>0</v>
      </c>
      <c r="N37" s="74">
        <v>0</v>
      </c>
      <c r="O37" s="47">
        <v>0</v>
      </c>
      <c r="P37" s="47">
        <v>0</v>
      </c>
      <c r="Q37" s="47">
        <v>-32</v>
      </c>
      <c r="R37" s="47">
        <v>0</v>
      </c>
      <c r="S37" s="75">
        <v>0</v>
      </c>
      <c r="U37" s="74">
        <v>-32</v>
      </c>
      <c r="V37" s="75">
        <v>102.92</v>
      </c>
      <c r="W37">
        <v>18.28</v>
      </c>
      <c r="X37">
        <v>36.54</v>
      </c>
      <c r="Y37">
        <v>0</v>
      </c>
      <c r="Z37">
        <v>19.239999999999998</v>
      </c>
      <c r="AA37">
        <v>-32</v>
      </c>
      <c r="AB37">
        <v>0</v>
      </c>
      <c r="AC37">
        <v>0</v>
      </c>
      <c r="AD37">
        <v>28.86</v>
      </c>
    </row>
    <row r="38" spans="7:30">
      <c r="G38" t="s">
        <v>80</v>
      </c>
      <c r="H38" s="74">
        <v>0</v>
      </c>
      <c r="I38" s="47">
        <v>41.36</v>
      </c>
      <c r="J38" s="47">
        <v>38.479999999999997</v>
      </c>
      <c r="K38" s="47">
        <v>0</v>
      </c>
      <c r="L38" s="47">
        <v>19.239999999999998</v>
      </c>
      <c r="M38" s="75">
        <v>0</v>
      </c>
      <c r="N38" s="74">
        <v>-37</v>
      </c>
      <c r="O38" s="47">
        <v>0</v>
      </c>
      <c r="P38" s="47">
        <v>0</v>
      </c>
      <c r="Q38" s="47">
        <v>-29</v>
      </c>
      <c r="R38" s="47">
        <v>0</v>
      </c>
      <c r="S38" s="75">
        <v>0</v>
      </c>
      <c r="U38" s="74">
        <v>-66</v>
      </c>
      <c r="V38" s="75">
        <v>99.08</v>
      </c>
      <c r="W38">
        <v>-37</v>
      </c>
      <c r="X38">
        <v>41.36</v>
      </c>
      <c r="Y38">
        <v>0</v>
      </c>
      <c r="Z38">
        <v>19.239999999999998</v>
      </c>
      <c r="AA38">
        <v>-29</v>
      </c>
      <c r="AB38">
        <v>0</v>
      </c>
      <c r="AC38">
        <v>0</v>
      </c>
      <c r="AD38">
        <v>38.479999999999997</v>
      </c>
    </row>
    <row r="39" spans="7:30">
      <c r="G39" t="s">
        <v>81</v>
      </c>
      <c r="H39" s="74">
        <v>0</v>
      </c>
      <c r="I39" s="47">
        <v>31.74</v>
      </c>
      <c r="J39" s="47">
        <v>24.05</v>
      </c>
      <c r="K39" s="47">
        <v>0</v>
      </c>
      <c r="L39" s="47">
        <v>16.350000000000001</v>
      </c>
      <c r="M39" s="75">
        <v>0</v>
      </c>
      <c r="N39" s="74">
        <v>-59</v>
      </c>
      <c r="O39" s="47">
        <v>0</v>
      </c>
      <c r="P39" s="47">
        <v>0</v>
      </c>
      <c r="Q39" s="47">
        <v>-44</v>
      </c>
      <c r="R39" s="47">
        <v>0</v>
      </c>
      <c r="S39" s="75">
        <v>0</v>
      </c>
      <c r="U39" s="74">
        <v>-103</v>
      </c>
      <c r="V39" s="75">
        <v>72.14</v>
      </c>
      <c r="W39">
        <v>-59</v>
      </c>
      <c r="X39">
        <v>31.74</v>
      </c>
      <c r="Y39">
        <v>0</v>
      </c>
      <c r="Z39">
        <v>16.350000000000001</v>
      </c>
      <c r="AA39">
        <v>-44</v>
      </c>
      <c r="AB39">
        <v>0</v>
      </c>
      <c r="AC39">
        <v>0</v>
      </c>
      <c r="AD39">
        <v>24.05</v>
      </c>
    </row>
    <row r="40" spans="7:30">
      <c r="G40" t="s">
        <v>82</v>
      </c>
      <c r="H40" s="74">
        <v>0</v>
      </c>
      <c r="I40" s="47">
        <v>31.74</v>
      </c>
      <c r="J40" s="47">
        <v>28.86</v>
      </c>
      <c r="K40" s="47">
        <v>0</v>
      </c>
      <c r="L40" s="47">
        <v>16.350000000000001</v>
      </c>
      <c r="M40" s="75">
        <v>0</v>
      </c>
      <c r="N40" s="74">
        <v>-66</v>
      </c>
      <c r="O40" s="47">
        <v>0</v>
      </c>
      <c r="P40" s="47">
        <v>0</v>
      </c>
      <c r="Q40" s="47">
        <v>-37</v>
      </c>
      <c r="R40" s="47">
        <v>0</v>
      </c>
      <c r="S40" s="75">
        <v>0</v>
      </c>
      <c r="U40" s="74">
        <v>-103</v>
      </c>
      <c r="V40" s="75">
        <v>76.95</v>
      </c>
      <c r="W40">
        <v>-66</v>
      </c>
      <c r="X40">
        <v>31.74</v>
      </c>
      <c r="Y40">
        <v>0</v>
      </c>
      <c r="Z40">
        <v>16.350000000000001</v>
      </c>
      <c r="AA40">
        <v>-37</v>
      </c>
      <c r="AB40">
        <v>0</v>
      </c>
      <c r="AC40">
        <v>0</v>
      </c>
      <c r="AD40">
        <v>28.86</v>
      </c>
    </row>
    <row r="41" spans="7:30">
      <c r="G41" t="s">
        <v>83</v>
      </c>
      <c r="H41" s="74">
        <v>0</v>
      </c>
      <c r="I41" s="47">
        <v>8.66</v>
      </c>
      <c r="J41" s="47">
        <v>28.86</v>
      </c>
      <c r="K41" s="47">
        <v>0</v>
      </c>
      <c r="L41" s="47">
        <v>16.350000000000001</v>
      </c>
      <c r="M41" s="75">
        <v>0</v>
      </c>
      <c r="N41" s="74">
        <v>-65</v>
      </c>
      <c r="O41" s="47">
        <v>0</v>
      </c>
      <c r="P41" s="47">
        <v>0</v>
      </c>
      <c r="Q41" s="47">
        <v>-30</v>
      </c>
      <c r="R41" s="47">
        <v>0</v>
      </c>
      <c r="S41" s="75">
        <v>0</v>
      </c>
      <c r="U41" s="74">
        <v>-95</v>
      </c>
      <c r="V41" s="75">
        <v>53.87</v>
      </c>
      <c r="W41">
        <v>-65</v>
      </c>
      <c r="X41">
        <v>8.66</v>
      </c>
      <c r="Y41">
        <v>0</v>
      </c>
      <c r="Z41">
        <v>16.350000000000001</v>
      </c>
      <c r="AA41">
        <v>-30</v>
      </c>
      <c r="AB41">
        <v>0</v>
      </c>
      <c r="AC41">
        <v>0</v>
      </c>
      <c r="AD41">
        <v>28.86</v>
      </c>
    </row>
    <row r="42" spans="7:30">
      <c r="G42" t="s">
        <v>84</v>
      </c>
      <c r="H42" s="74">
        <v>0</v>
      </c>
      <c r="I42" s="47">
        <v>16.350000000000001</v>
      </c>
      <c r="J42" s="47">
        <v>24.05</v>
      </c>
      <c r="K42" s="47">
        <v>0</v>
      </c>
      <c r="L42" s="47">
        <v>16.350000000000001</v>
      </c>
      <c r="M42" s="75">
        <v>0</v>
      </c>
      <c r="N42" s="74">
        <v>-85</v>
      </c>
      <c r="O42" s="47">
        <v>0</v>
      </c>
      <c r="P42" s="47">
        <v>0</v>
      </c>
      <c r="Q42" s="47">
        <v>-24</v>
      </c>
      <c r="R42" s="47">
        <v>0</v>
      </c>
      <c r="S42" s="75">
        <v>0</v>
      </c>
      <c r="U42" s="74">
        <v>-109</v>
      </c>
      <c r="V42" s="75">
        <v>56.75</v>
      </c>
      <c r="W42">
        <v>-85</v>
      </c>
      <c r="X42">
        <v>16.350000000000001</v>
      </c>
      <c r="Y42">
        <v>0</v>
      </c>
      <c r="Z42">
        <v>16.350000000000001</v>
      </c>
      <c r="AA42">
        <v>-24</v>
      </c>
      <c r="AB42">
        <v>0</v>
      </c>
      <c r="AC42">
        <v>0</v>
      </c>
      <c r="AD42">
        <v>24.05</v>
      </c>
    </row>
    <row r="43" spans="7:30">
      <c r="G43" t="s">
        <v>85</v>
      </c>
      <c r="H43" s="74">
        <v>0</v>
      </c>
      <c r="I43" s="47">
        <v>18.28</v>
      </c>
      <c r="J43" s="47">
        <v>28.85</v>
      </c>
      <c r="K43" s="47">
        <v>0</v>
      </c>
      <c r="L43" s="47">
        <v>14.43</v>
      </c>
      <c r="M43" s="75">
        <v>0</v>
      </c>
      <c r="N43" s="74">
        <v>-140</v>
      </c>
      <c r="O43" s="47">
        <v>0</v>
      </c>
      <c r="P43" s="47">
        <v>0</v>
      </c>
      <c r="Q43" s="47">
        <v>-23</v>
      </c>
      <c r="R43" s="47">
        <v>0</v>
      </c>
      <c r="S43" s="75">
        <v>0</v>
      </c>
      <c r="U43" s="74">
        <v>-163</v>
      </c>
      <c r="V43" s="75">
        <v>61.56</v>
      </c>
      <c r="W43">
        <v>-140</v>
      </c>
      <c r="X43">
        <v>18.28</v>
      </c>
      <c r="Y43">
        <v>0</v>
      </c>
      <c r="Z43">
        <v>14.43</v>
      </c>
      <c r="AA43">
        <v>-23</v>
      </c>
      <c r="AB43">
        <v>0</v>
      </c>
      <c r="AC43">
        <v>0</v>
      </c>
      <c r="AD43">
        <v>28.85</v>
      </c>
    </row>
    <row r="44" spans="7:30">
      <c r="G44" t="s">
        <v>86</v>
      </c>
      <c r="H44" s="74">
        <v>0</v>
      </c>
      <c r="I44" s="47">
        <v>15.39</v>
      </c>
      <c r="J44" s="47">
        <v>38.47</v>
      </c>
      <c r="K44" s="47">
        <v>0</v>
      </c>
      <c r="L44" s="47">
        <v>14.43</v>
      </c>
      <c r="M44" s="75">
        <v>0</v>
      </c>
      <c r="N44" s="74">
        <v>-139</v>
      </c>
      <c r="O44" s="47">
        <v>0</v>
      </c>
      <c r="P44" s="47">
        <v>0</v>
      </c>
      <c r="Q44" s="47">
        <v>-23</v>
      </c>
      <c r="R44" s="47">
        <v>0</v>
      </c>
      <c r="S44" s="75">
        <v>0</v>
      </c>
      <c r="U44" s="74">
        <v>-162</v>
      </c>
      <c r="V44" s="75">
        <v>68.290000000000006</v>
      </c>
      <c r="W44">
        <v>-139</v>
      </c>
      <c r="X44">
        <v>15.39</v>
      </c>
      <c r="Y44">
        <v>0</v>
      </c>
      <c r="Z44">
        <v>14.43</v>
      </c>
      <c r="AA44">
        <v>-23</v>
      </c>
      <c r="AB44">
        <v>0</v>
      </c>
      <c r="AC44">
        <v>0</v>
      </c>
      <c r="AD44">
        <v>38.47</v>
      </c>
    </row>
    <row r="45" spans="7:30">
      <c r="G45" t="s">
        <v>87</v>
      </c>
      <c r="H45" s="74">
        <v>0</v>
      </c>
      <c r="I45" s="47">
        <v>0</v>
      </c>
      <c r="J45" s="47">
        <v>28.86</v>
      </c>
      <c r="K45" s="47">
        <v>0</v>
      </c>
      <c r="L45" s="47">
        <v>14.43</v>
      </c>
      <c r="M45" s="75">
        <v>0</v>
      </c>
      <c r="N45" s="74">
        <v>-150</v>
      </c>
      <c r="O45" s="47">
        <v>0</v>
      </c>
      <c r="P45" s="47">
        <v>0</v>
      </c>
      <c r="Q45" s="47">
        <v>-14</v>
      </c>
      <c r="R45" s="47">
        <v>0</v>
      </c>
      <c r="S45" s="75">
        <v>0</v>
      </c>
      <c r="U45" s="74">
        <v>-164</v>
      </c>
      <c r="V45" s="75">
        <v>43.29</v>
      </c>
      <c r="W45">
        <v>-150</v>
      </c>
      <c r="X45">
        <v>0</v>
      </c>
      <c r="Y45">
        <v>0</v>
      </c>
      <c r="Z45">
        <v>14.43</v>
      </c>
      <c r="AA45">
        <v>-14</v>
      </c>
      <c r="AB45">
        <v>0</v>
      </c>
      <c r="AC45">
        <v>0</v>
      </c>
      <c r="AD45">
        <v>28.86</v>
      </c>
    </row>
    <row r="46" spans="7:30">
      <c r="G46" t="s">
        <v>88</v>
      </c>
      <c r="H46" s="74">
        <v>0</v>
      </c>
      <c r="I46" s="47">
        <v>0</v>
      </c>
      <c r="J46" s="47">
        <v>30.78</v>
      </c>
      <c r="K46" s="47">
        <v>0</v>
      </c>
      <c r="L46" s="47">
        <v>13.47</v>
      </c>
      <c r="M46" s="75">
        <v>0</v>
      </c>
      <c r="N46" s="74">
        <v>-150</v>
      </c>
      <c r="O46" s="47">
        <v>0</v>
      </c>
      <c r="P46" s="47">
        <v>0</v>
      </c>
      <c r="Q46" s="47">
        <v>-10</v>
      </c>
      <c r="R46" s="47">
        <v>0</v>
      </c>
      <c r="S46" s="75">
        <v>0</v>
      </c>
      <c r="U46" s="74">
        <v>-160</v>
      </c>
      <c r="V46" s="75">
        <v>44.25</v>
      </c>
      <c r="W46">
        <v>-150</v>
      </c>
      <c r="X46">
        <v>0</v>
      </c>
      <c r="Y46">
        <v>0</v>
      </c>
      <c r="Z46">
        <v>13.47</v>
      </c>
      <c r="AA46">
        <v>-10</v>
      </c>
      <c r="AB46">
        <v>0</v>
      </c>
      <c r="AC46">
        <v>0</v>
      </c>
      <c r="AD46">
        <v>30.78</v>
      </c>
    </row>
    <row r="47" spans="7:30">
      <c r="G47" t="s">
        <v>89</v>
      </c>
      <c r="H47" s="74">
        <v>0</v>
      </c>
      <c r="I47" s="47">
        <v>0</v>
      </c>
      <c r="J47" s="47">
        <v>28.85</v>
      </c>
      <c r="K47" s="47">
        <v>0</v>
      </c>
      <c r="L47" s="47">
        <v>13.47</v>
      </c>
      <c r="M47" s="75">
        <v>0</v>
      </c>
      <c r="N47" s="74">
        <v>-148</v>
      </c>
      <c r="O47" s="47">
        <v>-25</v>
      </c>
      <c r="P47" s="47">
        <v>0</v>
      </c>
      <c r="Q47" s="47">
        <v>-10</v>
      </c>
      <c r="R47" s="47">
        <v>0</v>
      </c>
      <c r="S47" s="75">
        <v>0</v>
      </c>
      <c r="U47" s="74">
        <v>-183</v>
      </c>
      <c r="V47" s="75">
        <v>42.32</v>
      </c>
      <c r="W47">
        <v>-148</v>
      </c>
      <c r="X47">
        <v>-25</v>
      </c>
      <c r="Y47">
        <v>0</v>
      </c>
      <c r="Z47">
        <v>13.47</v>
      </c>
      <c r="AA47">
        <v>-10</v>
      </c>
      <c r="AB47">
        <v>0</v>
      </c>
      <c r="AC47">
        <v>0</v>
      </c>
      <c r="AD47">
        <v>28.85</v>
      </c>
    </row>
    <row r="48" spans="7:30">
      <c r="G48" t="s">
        <v>90</v>
      </c>
      <c r="H48" s="74">
        <v>0</v>
      </c>
      <c r="I48" s="47">
        <v>0</v>
      </c>
      <c r="J48" s="47">
        <v>28.85</v>
      </c>
      <c r="K48" s="47">
        <v>0</v>
      </c>
      <c r="L48" s="47">
        <v>13.47</v>
      </c>
      <c r="M48" s="75">
        <v>0</v>
      </c>
      <c r="N48" s="74">
        <v>-153</v>
      </c>
      <c r="O48" s="47">
        <v>-25</v>
      </c>
      <c r="P48" s="47">
        <v>0</v>
      </c>
      <c r="Q48" s="47">
        <v>-10</v>
      </c>
      <c r="R48" s="47">
        <v>0</v>
      </c>
      <c r="S48" s="75">
        <v>0</v>
      </c>
      <c r="U48" s="74">
        <v>-188</v>
      </c>
      <c r="V48" s="75">
        <v>42.32</v>
      </c>
      <c r="W48">
        <v>-153</v>
      </c>
      <c r="X48">
        <v>-25</v>
      </c>
      <c r="Y48">
        <v>0</v>
      </c>
      <c r="Z48">
        <v>13.47</v>
      </c>
      <c r="AA48">
        <v>-10</v>
      </c>
      <c r="AB48">
        <v>0</v>
      </c>
      <c r="AC48">
        <v>0</v>
      </c>
      <c r="AD48">
        <v>28.85</v>
      </c>
    </row>
    <row r="49" spans="7:30">
      <c r="G49" t="s">
        <v>91</v>
      </c>
      <c r="H49" s="74">
        <v>0</v>
      </c>
      <c r="I49" s="47">
        <v>0</v>
      </c>
      <c r="J49" s="47">
        <v>25.97</v>
      </c>
      <c r="K49" s="47">
        <v>0</v>
      </c>
      <c r="L49" s="47">
        <v>13.47</v>
      </c>
      <c r="M49" s="75">
        <v>0</v>
      </c>
      <c r="N49" s="74">
        <v>-148</v>
      </c>
      <c r="O49" s="47">
        <v>-25</v>
      </c>
      <c r="P49" s="47">
        <v>0</v>
      </c>
      <c r="Q49" s="47">
        <v>-10</v>
      </c>
      <c r="R49" s="47">
        <v>0</v>
      </c>
      <c r="S49" s="75">
        <v>0</v>
      </c>
      <c r="U49" s="74">
        <v>-183</v>
      </c>
      <c r="V49" s="75">
        <v>39.44</v>
      </c>
      <c r="W49">
        <v>-148</v>
      </c>
      <c r="X49">
        <v>-25</v>
      </c>
      <c r="Y49">
        <v>0</v>
      </c>
      <c r="Z49">
        <v>13.47</v>
      </c>
      <c r="AA49">
        <v>-10</v>
      </c>
      <c r="AB49">
        <v>0</v>
      </c>
      <c r="AC49">
        <v>0</v>
      </c>
      <c r="AD49">
        <v>25.97</v>
      </c>
    </row>
    <row r="50" spans="7:30">
      <c r="G50" t="s">
        <v>92</v>
      </c>
      <c r="H50" s="74">
        <v>0</v>
      </c>
      <c r="I50" s="47">
        <v>0</v>
      </c>
      <c r="J50" s="47">
        <v>27.9</v>
      </c>
      <c r="K50" s="47">
        <v>0</v>
      </c>
      <c r="L50" s="47">
        <v>12.5</v>
      </c>
      <c r="M50" s="75">
        <v>0</v>
      </c>
      <c r="N50" s="74">
        <v>-153</v>
      </c>
      <c r="O50" s="47">
        <v>-28</v>
      </c>
      <c r="P50" s="47">
        <v>0</v>
      </c>
      <c r="Q50" s="47">
        <v>-10</v>
      </c>
      <c r="R50" s="47">
        <v>0</v>
      </c>
      <c r="S50" s="75">
        <v>0</v>
      </c>
      <c r="U50" s="74">
        <v>-191</v>
      </c>
      <c r="V50" s="75">
        <v>40.4</v>
      </c>
      <c r="W50">
        <v>-153</v>
      </c>
      <c r="X50">
        <v>-28</v>
      </c>
      <c r="Y50">
        <v>0</v>
      </c>
      <c r="Z50">
        <v>12.5</v>
      </c>
      <c r="AA50">
        <v>-10</v>
      </c>
      <c r="AB50">
        <v>0</v>
      </c>
      <c r="AC50">
        <v>0</v>
      </c>
      <c r="AD50">
        <v>27.9</v>
      </c>
    </row>
    <row r="51" spans="7:30">
      <c r="G51" t="s">
        <v>93</v>
      </c>
      <c r="H51" s="74">
        <v>0</v>
      </c>
      <c r="I51" s="47">
        <v>0</v>
      </c>
      <c r="J51" s="47">
        <v>35.590000000000003</v>
      </c>
      <c r="K51" s="47">
        <v>0</v>
      </c>
      <c r="L51" s="47">
        <v>11.54</v>
      </c>
      <c r="M51" s="75">
        <v>0</v>
      </c>
      <c r="N51" s="74">
        <v>-137</v>
      </c>
      <c r="O51" s="47">
        <v>-42</v>
      </c>
      <c r="P51" s="47">
        <v>0</v>
      </c>
      <c r="Q51" s="47">
        <v>-10</v>
      </c>
      <c r="R51" s="47">
        <v>0</v>
      </c>
      <c r="S51" s="75">
        <v>0</v>
      </c>
      <c r="U51" s="74">
        <v>-189</v>
      </c>
      <c r="V51" s="75">
        <v>47.13</v>
      </c>
      <c r="W51">
        <v>-137</v>
      </c>
      <c r="X51">
        <v>-42</v>
      </c>
      <c r="Y51">
        <v>0</v>
      </c>
      <c r="Z51">
        <v>11.54</v>
      </c>
      <c r="AA51">
        <v>-10</v>
      </c>
      <c r="AB51">
        <v>0</v>
      </c>
      <c r="AC51">
        <v>0</v>
      </c>
      <c r="AD51">
        <v>35.590000000000003</v>
      </c>
    </row>
    <row r="52" spans="7:30">
      <c r="G52" t="s">
        <v>94</v>
      </c>
      <c r="H52" s="74">
        <v>0</v>
      </c>
      <c r="I52" s="47">
        <v>0</v>
      </c>
      <c r="J52" s="47">
        <v>33.67</v>
      </c>
      <c r="K52" s="47">
        <v>0</v>
      </c>
      <c r="L52" s="47">
        <v>11.54</v>
      </c>
      <c r="M52" s="75">
        <v>0</v>
      </c>
      <c r="N52" s="74">
        <v>-141</v>
      </c>
      <c r="O52" s="47">
        <v>-62</v>
      </c>
      <c r="P52" s="47">
        <v>0</v>
      </c>
      <c r="Q52" s="47">
        <v>-10</v>
      </c>
      <c r="R52" s="47">
        <v>0</v>
      </c>
      <c r="S52" s="75">
        <v>0</v>
      </c>
      <c r="U52" s="74">
        <v>-213</v>
      </c>
      <c r="V52" s="75">
        <v>45.21</v>
      </c>
      <c r="W52">
        <v>-141</v>
      </c>
      <c r="X52">
        <v>-62</v>
      </c>
      <c r="Y52">
        <v>0</v>
      </c>
      <c r="Z52">
        <v>11.54</v>
      </c>
      <c r="AA52">
        <v>-10</v>
      </c>
      <c r="AB52">
        <v>0</v>
      </c>
      <c r="AC52">
        <v>0</v>
      </c>
      <c r="AD52">
        <v>33.67</v>
      </c>
    </row>
    <row r="53" spans="7:30">
      <c r="G53" t="s">
        <v>95</v>
      </c>
      <c r="H53" s="74">
        <v>0</v>
      </c>
      <c r="I53" s="47">
        <v>0</v>
      </c>
      <c r="J53" s="47">
        <v>36.56</v>
      </c>
      <c r="K53" s="47">
        <v>0</v>
      </c>
      <c r="L53" s="47">
        <v>11.54</v>
      </c>
      <c r="M53" s="75">
        <v>0</v>
      </c>
      <c r="N53" s="74">
        <v>-57</v>
      </c>
      <c r="O53" s="47">
        <v>-56</v>
      </c>
      <c r="P53" s="47">
        <v>0</v>
      </c>
      <c r="Q53" s="47">
        <v>-10</v>
      </c>
      <c r="R53" s="47">
        <v>0</v>
      </c>
      <c r="S53" s="75">
        <v>0</v>
      </c>
      <c r="U53" s="74">
        <v>-123</v>
      </c>
      <c r="V53" s="75">
        <v>48.1</v>
      </c>
      <c r="W53">
        <v>-57</v>
      </c>
      <c r="X53">
        <v>-56</v>
      </c>
      <c r="Y53">
        <v>0</v>
      </c>
      <c r="Z53">
        <v>11.54</v>
      </c>
      <c r="AA53">
        <v>-10</v>
      </c>
      <c r="AB53">
        <v>0</v>
      </c>
      <c r="AC53">
        <v>0</v>
      </c>
      <c r="AD53">
        <v>36.56</v>
      </c>
    </row>
    <row r="54" spans="7:30">
      <c r="G54" t="s">
        <v>96</v>
      </c>
      <c r="H54" s="74">
        <v>0</v>
      </c>
      <c r="I54" s="47">
        <v>0</v>
      </c>
      <c r="J54" s="47">
        <v>47.14</v>
      </c>
      <c r="K54" s="47">
        <v>0</v>
      </c>
      <c r="L54" s="47">
        <v>11.54</v>
      </c>
      <c r="M54" s="75">
        <v>0</v>
      </c>
      <c r="N54" s="74">
        <v>-74</v>
      </c>
      <c r="O54" s="47">
        <v>-33</v>
      </c>
      <c r="P54" s="47">
        <v>0</v>
      </c>
      <c r="Q54" s="47">
        <v>-10</v>
      </c>
      <c r="R54" s="47">
        <v>0</v>
      </c>
      <c r="S54" s="75">
        <v>0</v>
      </c>
      <c r="U54" s="74">
        <v>-117</v>
      </c>
      <c r="V54" s="75">
        <v>58.68</v>
      </c>
      <c r="W54">
        <v>-74</v>
      </c>
      <c r="X54">
        <v>-33</v>
      </c>
      <c r="Y54">
        <v>0</v>
      </c>
      <c r="Z54">
        <v>11.54</v>
      </c>
      <c r="AA54">
        <v>-10</v>
      </c>
      <c r="AB54">
        <v>0</v>
      </c>
      <c r="AC54">
        <v>0</v>
      </c>
      <c r="AD54">
        <v>47.14</v>
      </c>
    </row>
    <row r="55" spans="7:30">
      <c r="G55" t="s">
        <v>97</v>
      </c>
      <c r="H55" s="74">
        <v>0</v>
      </c>
      <c r="I55" s="47">
        <v>0</v>
      </c>
      <c r="J55" s="47">
        <v>75.03</v>
      </c>
      <c r="K55" s="47">
        <v>0</v>
      </c>
      <c r="L55" s="47">
        <v>10.58</v>
      </c>
      <c r="M55" s="75">
        <v>0</v>
      </c>
      <c r="N55" s="74">
        <v>-115</v>
      </c>
      <c r="O55" s="47">
        <v>-70</v>
      </c>
      <c r="P55" s="47">
        <v>0</v>
      </c>
      <c r="Q55" s="47">
        <v>-10</v>
      </c>
      <c r="R55" s="47">
        <v>0</v>
      </c>
      <c r="S55" s="75">
        <v>0</v>
      </c>
      <c r="U55" s="74">
        <v>-195</v>
      </c>
      <c r="V55" s="75">
        <v>85.61</v>
      </c>
      <c r="W55">
        <v>-115</v>
      </c>
      <c r="X55">
        <v>-70</v>
      </c>
      <c r="Y55">
        <v>0</v>
      </c>
      <c r="Z55">
        <v>10.58</v>
      </c>
      <c r="AA55">
        <v>-10</v>
      </c>
      <c r="AB55">
        <v>0</v>
      </c>
      <c r="AC55">
        <v>0</v>
      </c>
      <c r="AD55">
        <v>75.03</v>
      </c>
    </row>
    <row r="56" spans="7:30">
      <c r="G56" t="s">
        <v>98</v>
      </c>
      <c r="H56" s="74">
        <v>0</v>
      </c>
      <c r="I56" s="47">
        <v>0</v>
      </c>
      <c r="J56" s="47">
        <v>67.33</v>
      </c>
      <c r="K56" s="47">
        <v>0</v>
      </c>
      <c r="L56" s="47">
        <v>10.58</v>
      </c>
      <c r="M56" s="75">
        <v>0</v>
      </c>
      <c r="N56" s="74">
        <v>-145</v>
      </c>
      <c r="O56" s="47">
        <v>-87</v>
      </c>
      <c r="P56" s="47">
        <v>0</v>
      </c>
      <c r="Q56" s="47">
        <v>-10</v>
      </c>
      <c r="R56" s="47">
        <v>0</v>
      </c>
      <c r="S56" s="75">
        <v>0</v>
      </c>
      <c r="U56" s="74">
        <v>-242</v>
      </c>
      <c r="V56" s="75">
        <v>77.91</v>
      </c>
      <c r="W56">
        <v>-145</v>
      </c>
      <c r="X56">
        <v>-87</v>
      </c>
      <c r="Y56">
        <v>0</v>
      </c>
      <c r="Z56">
        <v>10.58</v>
      </c>
      <c r="AA56">
        <v>-10</v>
      </c>
      <c r="AB56">
        <v>0</v>
      </c>
      <c r="AC56">
        <v>0</v>
      </c>
      <c r="AD56">
        <v>67.33</v>
      </c>
    </row>
    <row r="57" spans="7:30">
      <c r="G57" t="s">
        <v>99</v>
      </c>
      <c r="H57" s="74">
        <v>0</v>
      </c>
      <c r="I57" s="47">
        <v>0</v>
      </c>
      <c r="J57" s="47">
        <v>72.14</v>
      </c>
      <c r="K57" s="47">
        <v>0</v>
      </c>
      <c r="L57" s="47">
        <v>10.58</v>
      </c>
      <c r="M57" s="75">
        <v>0</v>
      </c>
      <c r="N57" s="74">
        <v>-149</v>
      </c>
      <c r="O57" s="47">
        <v>-22</v>
      </c>
      <c r="P57" s="47">
        <v>0</v>
      </c>
      <c r="Q57" s="47">
        <v>-10</v>
      </c>
      <c r="R57" s="47">
        <v>0</v>
      </c>
      <c r="S57" s="75">
        <v>0</v>
      </c>
      <c r="U57" s="74">
        <v>-181</v>
      </c>
      <c r="V57" s="75">
        <v>82.72</v>
      </c>
      <c r="W57">
        <v>-149</v>
      </c>
      <c r="X57">
        <v>-22</v>
      </c>
      <c r="Y57">
        <v>0</v>
      </c>
      <c r="Z57">
        <v>10.58</v>
      </c>
      <c r="AA57">
        <v>-10</v>
      </c>
      <c r="AB57">
        <v>0</v>
      </c>
      <c r="AC57">
        <v>0</v>
      </c>
      <c r="AD57">
        <v>72.14</v>
      </c>
    </row>
    <row r="58" spans="7:30">
      <c r="G58" t="s">
        <v>100</v>
      </c>
      <c r="H58" s="74">
        <v>0</v>
      </c>
      <c r="I58" s="47">
        <v>0</v>
      </c>
      <c r="J58" s="47">
        <v>57.71</v>
      </c>
      <c r="K58" s="47">
        <v>0</v>
      </c>
      <c r="L58" s="47">
        <v>10.58</v>
      </c>
      <c r="M58" s="75">
        <v>0</v>
      </c>
      <c r="N58" s="74">
        <v>-144</v>
      </c>
      <c r="O58" s="47">
        <v>-31</v>
      </c>
      <c r="P58" s="47">
        <v>0</v>
      </c>
      <c r="Q58" s="47">
        <v>-10</v>
      </c>
      <c r="R58" s="47">
        <v>0</v>
      </c>
      <c r="S58" s="75">
        <v>0</v>
      </c>
      <c r="U58" s="74">
        <v>-185</v>
      </c>
      <c r="V58" s="75">
        <v>68.290000000000006</v>
      </c>
      <c r="W58">
        <v>-144</v>
      </c>
      <c r="X58">
        <v>-31</v>
      </c>
      <c r="Y58">
        <v>0</v>
      </c>
      <c r="Z58">
        <v>10.58</v>
      </c>
      <c r="AA58">
        <v>-10</v>
      </c>
      <c r="AB58">
        <v>0</v>
      </c>
      <c r="AC58">
        <v>0</v>
      </c>
      <c r="AD58">
        <v>57.71</v>
      </c>
    </row>
    <row r="59" spans="7:30">
      <c r="G59" t="s">
        <v>101</v>
      </c>
      <c r="H59" s="74">
        <v>0</v>
      </c>
      <c r="I59" s="47">
        <v>0</v>
      </c>
      <c r="J59" s="47">
        <v>67.33</v>
      </c>
      <c r="K59" s="47">
        <v>0</v>
      </c>
      <c r="L59" s="47">
        <v>10.58</v>
      </c>
      <c r="M59" s="75">
        <v>0</v>
      </c>
      <c r="N59" s="74">
        <v>-121</v>
      </c>
      <c r="O59" s="47">
        <v>-25</v>
      </c>
      <c r="P59" s="47">
        <v>0</v>
      </c>
      <c r="Q59" s="47">
        <v>-10</v>
      </c>
      <c r="R59" s="47">
        <v>0</v>
      </c>
      <c r="S59" s="75">
        <v>0</v>
      </c>
      <c r="U59" s="74">
        <v>-156</v>
      </c>
      <c r="V59" s="75">
        <v>77.91</v>
      </c>
      <c r="W59">
        <v>-121</v>
      </c>
      <c r="X59">
        <v>-25</v>
      </c>
      <c r="Y59">
        <v>0</v>
      </c>
      <c r="Z59">
        <v>10.58</v>
      </c>
      <c r="AA59">
        <v>-10</v>
      </c>
      <c r="AB59">
        <v>0</v>
      </c>
      <c r="AC59">
        <v>0</v>
      </c>
      <c r="AD59">
        <v>67.33</v>
      </c>
    </row>
    <row r="60" spans="7:30">
      <c r="G60" t="s">
        <v>102</v>
      </c>
      <c r="H60" s="74">
        <v>0</v>
      </c>
      <c r="I60" s="47">
        <v>0</v>
      </c>
      <c r="J60" s="47">
        <v>61.56</v>
      </c>
      <c r="K60" s="47">
        <v>0</v>
      </c>
      <c r="L60" s="47">
        <v>10.58</v>
      </c>
      <c r="M60" s="75">
        <v>0</v>
      </c>
      <c r="N60" s="74">
        <v>-101</v>
      </c>
      <c r="O60" s="47">
        <v>-26</v>
      </c>
      <c r="P60" s="47">
        <v>0</v>
      </c>
      <c r="Q60" s="47">
        <v>-10</v>
      </c>
      <c r="R60" s="47">
        <v>0</v>
      </c>
      <c r="S60" s="75">
        <v>0</v>
      </c>
      <c r="U60" s="74">
        <v>-137</v>
      </c>
      <c r="V60" s="75">
        <v>72.14</v>
      </c>
      <c r="W60">
        <v>-101</v>
      </c>
      <c r="X60">
        <v>-26</v>
      </c>
      <c r="Y60">
        <v>0</v>
      </c>
      <c r="Z60">
        <v>10.58</v>
      </c>
      <c r="AA60">
        <v>-10</v>
      </c>
      <c r="AB60">
        <v>0</v>
      </c>
      <c r="AC60">
        <v>0</v>
      </c>
      <c r="AD60">
        <v>61.56</v>
      </c>
    </row>
    <row r="61" spans="7:30">
      <c r="G61" t="s">
        <v>103</v>
      </c>
      <c r="H61" s="74">
        <v>0</v>
      </c>
      <c r="I61" s="47">
        <v>0</v>
      </c>
      <c r="J61" s="47">
        <v>82.72</v>
      </c>
      <c r="K61" s="47">
        <v>0</v>
      </c>
      <c r="L61" s="47">
        <v>9.6199999999999992</v>
      </c>
      <c r="M61" s="75">
        <v>0</v>
      </c>
      <c r="N61" s="74">
        <v>-44</v>
      </c>
      <c r="O61" s="47">
        <v>-29</v>
      </c>
      <c r="P61" s="47">
        <v>0</v>
      </c>
      <c r="Q61" s="47">
        <v>-10</v>
      </c>
      <c r="R61" s="47">
        <v>0</v>
      </c>
      <c r="S61" s="75">
        <v>0</v>
      </c>
      <c r="U61" s="74">
        <v>-83</v>
      </c>
      <c r="V61" s="75">
        <v>92.34</v>
      </c>
      <c r="W61">
        <v>-44</v>
      </c>
      <c r="X61">
        <v>-29</v>
      </c>
      <c r="Y61">
        <v>0</v>
      </c>
      <c r="Z61">
        <v>9.6199999999999992</v>
      </c>
      <c r="AA61">
        <v>-10</v>
      </c>
      <c r="AB61">
        <v>0</v>
      </c>
      <c r="AC61">
        <v>0</v>
      </c>
      <c r="AD61">
        <v>82.72</v>
      </c>
    </row>
    <row r="62" spans="7:30">
      <c r="G62" t="s">
        <v>104</v>
      </c>
      <c r="H62" s="74">
        <v>0</v>
      </c>
      <c r="I62" s="47">
        <v>0</v>
      </c>
      <c r="J62" s="47">
        <v>79.84</v>
      </c>
      <c r="K62" s="47">
        <v>0</v>
      </c>
      <c r="L62" s="47">
        <v>9.6199999999999992</v>
      </c>
      <c r="M62" s="75">
        <v>0</v>
      </c>
      <c r="N62" s="74">
        <v>-34</v>
      </c>
      <c r="O62" s="47">
        <v>-33</v>
      </c>
      <c r="P62" s="47">
        <v>0</v>
      </c>
      <c r="Q62" s="47">
        <v>-10</v>
      </c>
      <c r="R62" s="47">
        <v>0</v>
      </c>
      <c r="S62" s="75">
        <v>0</v>
      </c>
      <c r="U62" s="74">
        <v>-77</v>
      </c>
      <c r="V62" s="75">
        <v>89.46</v>
      </c>
      <c r="W62">
        <v>-34</v>
      </c>
      <c r="X62">
        <v>-33</v>
      </c>
      <c r="Y62">
        <v>0</v>
      </c>
      <c r="Z62">
        <v>9.6199999999999992</v>
      </c>
      <c r="AA62">
        <v>-10</v>
      </c>
      <c r="AB62">
        <v>0</v>
      </c>
      <c r="AC62">
        <v>0</v>
      </c>
      <c r="AD62">
        <v>79.84</v>
      </c>
    </row>
    <row r="63" spans="7:30">
      <c r="G63" t="s">
        <v>105</v>
      </c>
      <c r="H63" s="74">
        <v>0</v>
      </c>
      <c r="I63" s="47">
        <v>0</v>
      </c>
      <c r="J63" s="47">
        <v>103.88</v>
      </c>
      <c r="K63" s="47">
        <v>0</v>
      </c>
      <c r="L63" s="47">
        <v>9.6199999999999992</v>
      </c>
      <c r="M63" s="75">
        <v>0</v>
      </c>
      <c r="N63" s="74">
        <v>-31</v>
      </c>
      <c r="O63" s="47">
        <v>-31</v>
      </c>
      <c r="P63" s="47">
        <v>0</v>
      </c>
      <c r="Q63" s="47">
        <v>-10</v>
      </c>
      <c r="R63" s="47">
        <v>0</v>
      </c>
      <c r="S63" s="75">
        <v>0</v>
      </c>
      <c r="U63" s="74">
        <v>-72</v>
      </c>
      <c r="V63" s="75">
        <v>113.5</v>
      </c>
      <c r="W63">
        <v>-31</v>
      </c>
      <c r="X63">
        <v>-31</v>
      </c>
      <c r="Y63">
        <v>0</v>
      </c>
      <c r="Z63">
        <v>9.6199999999999992</v>
      </c>
      <c r="AA63">
        <v>-10</v>
      </c>
      <c r="AB63">
        <v>0</v>
      </c>
      <c r="AC63">
        <v>0</v>
      </c>
      <c r="AD63">
        <v>103.88</v>
      </c>
    </row>
    <row r="64" spans="7:30">
      <c r="G64" t="s">
        <v>106</v>
      </c>
      <c r="H64" s="74">
        <v>0</v>
      </c>
      <c r="I64" s="47">
        <v>0</v>
      </c>
      <c r="J64" s="47">
        <v>117.35</v>
      </c>
      <c r="K64" s="47">
        <v>0</v>
      </c>
      <c r="L64" s="47">
        <v>9.6199999999999992</v>
      </c>
      <c r="M64" s="75">
        <v>0</v>
      </c>
      <c r="N64" s="74">
        <v>-8</v>
      </c>
      <c r="O64" s="47">
        <v>-30</v>
      </c>
      <c r="P64" s="47">
        <v>0</v>
      </c>
      <c r="Q64" s="47">
        <v>-10</v>
      </c>
      <c r="R64" s="47">
        <v>0</v>
      </c>
      <c r="S64" s="75">
        <v>0</v>
      </c>
      <c r="U64" s="74">
        <v>-48</v>
      </c>
      <c r="V64" s="75">
        <v>126.97</v>
      </c>
      <c r="W64">
        <v>-8</v>
      </c>
      <c r="X64">
        <v>-30</v>
      </c>
      <c r="Y64">
        <v>0</v>
      </c>
      <c r="Z64">
        <v>9.6199999999999992</v>
      </c>
      <c r="AA64">
        <v>-10</v>
      </c>
      <c r="AB64">
        <v>0</v>
      </c>
      <c r="AC64">
        <v>0</v>
      </c>
      <c r="AD64">
        <v>117.35</v>
      </c>
    </row>
    <row r="65" spans="7:30">
      <c r="G65" t="s">
        <v>107</v>
      </c>
      <c r="H65" s="74">
        <v>0</v>
      </c>
      <c r="I65" s="47">
        <v>0</v>
      </c>
      <c r="J65" s="47">
        <v>139.47999999999999</v>
      </c>
      <c r="K65" s="47">
        <v>0</v>
      </c>
      <c r="L65" s="47">
        <v>10.58</v>
      </c>
      <c r="M65" s="75">
        <v>0</v>
      </c>
      <c r="N65" s="74">
        <v>-87</v>
      </c>
      <c r="O65" s="47">
        <v>0</v>
      </c>
      <c r="P65" s="47">
        <v>0</v>
      </c>
      <c r="Q65" s="47">
        <v>-10</v>
      </c>
      <c r="R65" s="47">
        <v>0</v>
      </c>
      <c r="S65" s="75">
        <v>0</v>
      </c>
      <c r="U65" s="74">
        <v>-97.8</v>
      </c>
      <c r="V65" s="75">
        <v>150.06</v>
      </c>
      <c r="W65">
        <v>-87</v>
      </c>
      <c r="X65">
        <v>0</v>
      </c>
      <c r="Y65">
        <v>-0.8</v>
      </c>
      <c r="Z65">
        <v>10.58</v>
      </c>
      <c r="AA65">
        <v>-10</v>
      </c>
      <c r="AB65">
        <v>0</v>
      </c>
      <c r="AC65">
        <v>0</v>
      </c>
      <c r="AD65">
        <v>139.47999999999999</v>
      </c>
    </row>
    <row r="66" spans="7:30">
      <c r="G66" t="s">
        <v>108</v>
      </c>
      <c r="H66" s="74">
        <v>0</v>
      </c>
      <c r="I66" s="47">
        <v>9.6199999999999992</v>
      </c>
      <c r="J66" s="47">
        <v>139.47999999999999</v>
      </c>
      <c r="K66" s="47">
        <v>0</v>
      </c>
      <c r="L66" s="47">
        <v>10.58</v>
      </c>
      <c r="M66" s="75">
        <v>0</v>
      </c>
      <c r="N66" s="74">
        <v>-70</v>
      </c>
      <c r="O66" s="47">
        <v>0</v>
      </c>
      <c r="P66" s="47">
        <v>0</v>
      </c>
      <c r="Q66" s="47">
        <v>-10</v>
      </c>
      <c r="R66" s="47">
        <v>0</v>
      </c>
      <c r="S66" s="75">
        <v>0</v>
      </c>
      <c r="U66" s="74">
        <v>-80.8</v>
      </c>
      <c r="V66" s="75">
        <v>159.68</v>
      </c>
      <c r="W66">
        <v>-70</v>
      </c>
      <c r="X66">
        <v>9.6199999999999992</v>
      </c>
      <c r="Y66">
        <v>-0.8</v>
      </c>
      <c r="Z66">
        <v>10.58</v>
      </c>
      <c r="AA66">
        <v>-10</v>
      </c>
      <c r="AB66">
        <v>0</v>
      </c>
      <c r="AC66">
        <v>0</v>
      </c>
      <c r="AD66">
        <v>139.47999999999999</v>
      </c>
    </row>
    <row r="67" spans="7:30">
      <c r="G67" t="s">
        <v>109</v>
      </c>
      <c r="H67" s="74">
        <v>0</v>
      </c>
      <c r="I67" s="47">
        <v>33.67</v>
      </c>
      <c r="J67" s="47">
        <v>115.42</v>
      </c>
      <c r="K67" s="47">
        <v>0</v>
      </c>
      <c r="L67" s="47">
        <v>14.43</v>
      </c>
      <c r="M67" s="75">
        <v>0</v>
      </c>
      <c r="N67" s="74">
        <v>-65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>
        <v>-75.8</v>
      </c>
      <c r="V67" s="75">
        <v>163.52000000000001</v>
      </c>
      <c r="W67">
        <v>-65</v>
      </c>
      <c r="X67">
        <v>33.67</v>
      </c>
      <c r="Y67">
        <v>-0.8</v>
      </c>
      <c r="Z67">
        <v>14.43</v>
      </c>
      <c r="AA67">
        <v>-10</v>
      </c>
      <c r="AB67">
        <v>0</v>
      </c>
      <c r="AC67">
        <v>0</v>
      </c>
      <c r="AD67">
        <v>115.42</v>
      </c>
    </row>
    <row r="68" spans="7:30">
      <c r="G68" t="s">
        <v>110</v>
      </c>
      <c r="H68" s="74">
        <v>0</v>
      </c>
      <c r="I68" s="47">
        <v>27.9</v>
      </c>
      <c r="J68" s="47">
        <v>115.42</v>
      </c>
      <c r="K68" s="47">
        <v>0</v>
      </c>
      <c r="L68" s="47">
        <v>14.43</v>
      </c>
      <c r="M68" s="75">
        <v>0</v>
      </c>
      <c r="N68" s="74">
        <v>-33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>
        <v>-43.8</v>
      </c>
      <c r="V68" s="75">
        <v>157.75</v>
      </c>
      <c r="W68">
        <v>-33</v>
      </c>
      <c r="X68">
        <v>27.9</v>
      </c>
      <c r="Y68">
        <v>-0.8</v>
      </c>
      <c r="Z68">
        <v>14.43</v>
      </c>
      <c r="AA68">
        <v>-10</v>
      </c>
      <c r="AB68">
        <v>0</v>
      </c>
      <c r="AC68">
        <v>0</v>
      </c>
      <c r="AD68">
        <v>115.42</v>
      </c>
    </row>
    <row r="69" spans="7:30">
      <c r="G69" t="s">
        <v>111</v>
      </c>
      <c r="H69" s="74">
        <v>0</v>
      </c>
      <c r="I69" s="47">
        <v>26.93</v>
      </c>
      <c r="J69" s="47">
        <v>150.06</v>
      </c>
      <c r="K69" s="47">
        <v>0</v>
      </c>
      <c r="L69" s="47">
        <v>14.43</v>
      </c>
      <c r="M69" s="75">
        <v>0</v>
      </c>
      <c r="N69" s="74">
        <v>-50</v>
      </c>
      <c r="O69" s="47">
        <v>0</v>
      </c>
      <c r="P69" s="47">
        <v>0</v>
      </c>
      <c r="Q69" s="47">
        <v>-13</v>
      </c>
      <c r="R69" s="47">
        <v>0</v>
      </c>
      <c r="S69" s="75">
        <v>0</v>
      </c>
      <c r="U69" s="74">
        <v>-63.8</v>
      </c>
      <c r="V69" s="75">
        <v>191.42</v>
      </c>
      <c r="W69">
        <v>-50</v>
      </c>
      <c r="X69">
        <v>26.93</v>
      </c>
      <c r="Y69">
        <v>-0.8</v>
      </c>
      <c r="Z69">
        <v>14.43</v>
      </c>
      <c r="AA69">
        <v>-13</v>
      </c>
      <c r="AB69">
        <v>0</v>
      </c>
      <c r="AC69">
        <v>0</v>
      </c>
      <c r="AD69">
        <v>150.06</v>
      </c>
    </row>
    <row r="70" spans="7:30">
      <c r="G70" t="s">
        <v>112</v>
      </c>
      <c r="H70" s="74">
        <v>0</v>
      </c>
      <c r="I70" s="47">
        <v>8.66</v>
      </c>
      <c r="J70" s="47">
        <v>135.62</v>
      </c>
      <c r="K70" s="47">
        <v>0</v>
      </c>
      <c r="L70" s="47">
        <v>14.43</v>
      </c>
      <c r="M70" s="75">
        <v>0</v>
      </c>
      <c r="N70" s="74">
        <v>-12</v>
      </c>
      <c r="O70" s="47">
        <v>0</v>
      </c>
      <c r="P70" s="47">
        <v>0</v>
      </c>
      <c r="Q70" s="47">
        <v>-16</v>
      </c>
      <c r="R70" s="47">
        <v>0</v>
      </c>
      <c r="S70" s="75">
        <v>0</v>
      </c>
      <c r="U70" s="74">
        <v>-28.8</v>
      </c>
      <c r="V70" s="75">
        <v>158.71</v>
      </c>
      <c r="W70">
        <v>-12</v>
      </c>
      <c r="X70">
        <v>8.66</v>
      </c>
      <c r="Y70">
        <v>-0.8</v>
      </c>
      <c r="Z70">
        <v>14.43</v>
      </c>
      <c r="AA70">
        <v>-16</v>
      </c>
      <c r="AB70">
        <v>0</v>
      </c>
      <c r="AC70">
        <v>0</v>
      </c>
      <c r="AD70">
        <v>135.62</v>
      </c>
    </row>
    <row r="71" spans="7:30">
      <c r="G71" t="s">
        <v>113</v>
      </c>
      <c r="H71" s="74">
        <v>21.16</v>
      </c>
      <c r="I71" s="47">
        <v>0</v>
      </c>
      <c r="J71" s="47">
        <v>92.34</v>
      </c>
      <c r="K71" s="47">
        <v>0</v>
      </c>
      <c r="L71" s="47">
        <v>18.28</v>
      </c>
      <c r="M71" s="75">
        <v>0</v>
      </c>
      <c r="N71" s="74">
        <v>0</v>
      </c>
      <c r="O71" s="47">
        <v>-6</v>
      </c>
      <c r="P71" s="47">
        <v>0</v>
      </c>
      <c r="Q71" s="47">
        <v>-12</v>
      </c>
      <c r="R71" s="47">
        <v>0</v>
      </c>
      <c r="S71" s="75">
        <v>0</v>
      </c>
      <c r="U71" s="74">
        <v>-18.8</v>
      </c>
      <c r="V71" s="75">
        <v>131.78</v>
      </c>
      <c r="W71">
        <v>21.16</v>
      </c>
      <c r="X71">
        <v>-6</v>
      </c>
      <c r="Y71">
        <v>-0.8</v>
      </c>
      <c r="Z71">
        <v>18.28</v>
      </c>
      <c r="AA71">
        <v>-12</v>
      </c>
      <c r="AB71">
        <v>0</v>
      </c>
      <c r="AC71">
        <v>0</v>
      </c>
      <c r="AD71">
        <v>92.34</v>
      </c>
    </row>
    <row r="72" spans="7:30">
      <c r="G72" t="s">
        <v>114</v>
      </c>
      <c r="H72" s="74">
        <v>66.37</v>
      </c>
      <c r="I72" s="47">
        <v>34.630000000000003</v>
      </c>
      <c r="J72" s="47">
        <v>94.26</v>
      </c>
      <c r="K72" s="47">
        <v>0</v>
      </c>
      <c r="L72" s="47">
        <v>18.28</v>
      </c>
      <c r="M72" s="75">
        <v>0</v>
      </c>
      <c r="N72" s="74">
        <v>0</v>
      </c>
      <c r="O72" s="47">
        <v>0</v>
      </c>
      <c r="P72" s="47">
        <v>0</v>
      </c>
      <c r="Q72" s="47">
        <v>-16</v>
      </c>
      <c r="R72" s="47">
        <v>0</v>
      </c>
      <c r="S72" s="75">
        <v>0</v>
      </c>
      <c r="U72" s="74">
        <v>-16.8</v>
      </c>
      <c r="V72" s="75">
        <v>213.54</v>
      </c>
      <c r="W72">
        <v>66.37</v>
      </c>
      <c r="X72">
        <v>34.630000000000003</v>
      </c>
      <c r="Y72">
        <v>-0.8</v>
      </c>
      <c r="Z72">
        <v>18.28</v>
      </c>
      <c r="AA72">
        <v>-16</v>
      </c>
      <c r="AB72">
        <v>0</v>
      </c>
      <c r="AC72">
        <v>0</v>
      </c>
      <c r="AD72">
        <v>94.26</v>
      </c>
    </row>
    <row r="73" spans="7:30">
      <c r="G73" t="s">
        <v>115</v>
      </c>
      <c r="H73" s="74">
        <v>38.479999999999997</v>
      </c>
      <c r="I73" s="47">
        <v>0</v>
      </c>
      <c r="J73" s="47">
        <v>110.61</v>
      </c>
      <c r="K73" s="47">
        <v>0</v>
      </c>
      <c r="L73" s="47">
        <v>18.28</v>
      </c>
      <c r="M73" s="75">
        <v>0</v>
      </c>
      <c r="N73" s="74">
        <v>0</v>
      </c>
      <c r="O73" s="47">
        <v>-9</v>
      </c>
      <c r="P73" s="47">
        <v>0</v>
      </c>
      <c r="Q73" s="47">
        <v>-19</v>
      </c>
      <c r="R73" s="47">
        <v>0</v>
      </c>
      <c r="S73" s="75">
        <v>0</v>
      </c>
      <c r="U73" s="74">
        <v>-28.8</v>
      </c>
      <c r="V73" s="75">
        <v>167.37</v>
      </c>
      <c r="W73">
        <v>38.479999999999997</v>
      </c>
      <c r="X73">
        <v>-9</v>
      </c>
      <c r="Y73">
        <v>-0.8</v>
      </c>
      <c r="Z73">
        <v>18.28</v>
      </c>
      <c r="AA73">
        <v>-19</v>
      </c>
      <c r="AB73">
        <v>0</v>
      </c>
      <c r="AC73">
        <v>0</v>
      </c>
      <c r="AD73">
        <v>110.61</v>
      </c>
    </row>
    <row r="74" spans="7:30">
      <c r="G74" t="s">
        <v>116</v>
      </c>
      <c r="H74" s="74">
        <v>0</v>
      </c>
      <c r="I74" s="47">
        <v>66.37</v>
      </c>
      <c r="J74" s="47">
        <v>76.95</v>
      </c>
      <c r="K74" s="47">
        <v>0</v>
      </c>
      <c r="L74" s="47">
        <v>18.28</v>
      </c>
      <c r="M74" s="75">
        <v>0</v>
      </c>
      <c r="N74" s="74">
        <v>-11</v>
      </c>
      <c r="O74" s="47">
        <v>0</v>
      </c>
      <c r="P74" s="47">
        <v>0</v>
      </c>
      <c r="Q74" s="47">
        <v>-22</v>
      </c>
      <c r="R74" s="47">
        <v>0</v>
      </c>
      <c r="S74" s="75">
        <v>0</v>
      </c>
      <c r="U74" s="74">
        <v>-33.799999999999997</v>
      </c>
      <c r="V74" s="75">
        <v>161.6</v>
      </c>
      <c r="W74">
        <v>-11</v>
      </c>
      <c r="X74">
        <v>66.37</v>
      </c>
      <c r="Y74">
        <v>-0.8</v>
      </c>
      <c r="Z74">
        <v>18.28</v>
      </c>
      <c r="AA74">
        <v>-22</v>
      </c>
      <c r="AB74">
        <v>0</v>
      </c>
      <c r="AC74">
        <v>0</v>
      </c>
      <c r="AD74">
        <v>76.95</v>
      </c>
    </row>
    <row r="75" spans="7:30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19.239999999999998</v>
      </c>
      <c r="M75" s="75">
        <v>0</v>
      </c>
      <c r="N75" s="74">
        <v>-106</v>
      </c>
      <c r="O75" s="47">
        <v>-8</v>
      </c>
      <c r="P75" s="47">
        <v>-35</v>
      </c>
      <c r="Q75" s="47">
        <v>-33</v>
      </c>
      <c r="R75" s="47">
        <v>0</v>
      </c>
      <c r="S75" s="75">
        <v>0</v>
      </c>
      <c r="U75" s="74">
        <v>-182.8</v>
      </c>
      <c r="V75" s="75">
        <v>19.239999999999998</v>
      </c>
      <c r="W75">
        <v>-106</v>
      </c>
      <c r="X75">
        <v>-8</v>
      </c>
      <c r="Y75">
        <v>-0.8</v>
      </c>
      <c r="Z75">
        <v>19.239999999999998</v>
      </c>
      <c r="AA75">
        <v>-33</v>
      </c>
      <c r="AB75">
        <v>0</v>
      </c>
      <c r="AC75">
        <v>0</v>
      </c>
      <c r="AD75">
        <v>-35</v>
      </c>
    </row>
    <row r="76" spans="7:30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19.239999999999998</v>
      </c>
      <c r="M76" s="75">
        <v>0</v>
      </c>
      <c r="N76" s="74">
        <v>-145</v>
      </c>
      <c r="O76" s="47">
        <v>-24</v>
      </c>
      <c r="P76" s="47">
        <v>-145</v>
      </c>
      <c r="Q76" s="47">
        <v>-33</v>
      </c>
      <c r="R76" s="47">
        <v>0</v>
      </c>
      <c r="S76" s="75">
        <v>0</v>
      </c>
      <c r="U76" s="74">
        <v>-347.8</v>
      </c>
      <c r="V76" s="75">
        <v>19.239999999999998</v>
      </c>
      <c r="W76">
        <v>-145</v>
      </c>
      <c r="X76">
        <v>-24</v>
      </c>
      <c r="Y76">
        <v>-0.8</v>
      </c>
      <c r="Z76">
        <v>19.239999999999998</v>
      </c>
      <c r="AA76">
        <v>-33</v>
      </c>
      <c r="AB76">
        <v>0</v>
      </c>
      <c r="AC76">
        <v>0</v>
      </c>
      <c r="AD76">
        <v>-145</v>
      </c>
    </row>
    <row r="77" spans="7:30">
      <c r="G77" t="s">
        <v>119</v>
      </c>
      <c r="H77" s="74">
        <v>0</v>
      </c>
      <c r="I77" s="47">
        <v>0</v>
      </c>
      <c r="J77" s="47">
        <v>144.28</v>
      </c>
      <c r="K77" s="47">
        <v>0</v>
      </c>
      <c r="L77" s="47">
        <v>20.2</v>
      </c>
      <c r="M77" s="75">
        <v>0.1</v>
      </c>
      <c r="N77" s="74">
        <v>-211</v>
      </c>
      <c r="O77" s="47">
        <v>0</v>
      </c>
      <c r="P77" s="47">
        <v>0</v>
      </c>
      <c r="Q77" s="47">
        <v>-33</v>
      </c>
      <c r="R77" s="47">
        <v>0</v>
      </c>
      <c r="S77" s="75">
        <v>0</v>
      </c>
      <c r="U77" s="74">
        <v>-244.8</v>
      </c>
      <c r="V77" s="75">
        <v>164.58</v>
      </c>
      <c r="W77">
        <v>-211</v>
      </c>
      <c r="X77">
        <v>0</v>
      </c>
      <c r="Y77">
        <v>-0.8</v>
      </c>
      <c r="Z77">
        <v>20.2</v>
      </c>
      <c r="AA77">
        <v>-33</v>
      </c>
      <c r="AB77">
        <v>0.1</v>
      </c>
      <c r="AC77">
        <v>0</v>
      </c>
      <c r="AD77">
        <v>144.28</v>
      </c>
    </row>
    <row r="78" spans="7:30">
      <c r="G78" t="s">
        <v>120</v>
      </c>
      <c r="H78" s="74">
        <v>0</v>
      </c>
      <c r="I78" s="47">
        <v>0</v>
      </c>
      <c r="J78" s="47">
        <v>120.24</v>
      </c>
      <c r="K78" s="47">
        <v>0</v>
      </c>
      <c r="L78" s="47">
        <v>20.2</v>
      </c>
      <c r="M78" s="75">
        <v>0</v>
      </c>
      <c r="N78" s="74">
        <v>-188</v>
      </c>
      <c r="O78" s="47">
        <v>-7</v>
      </c>
      <c r="P78" s="47">
        <v>0</v>
      </c>
      <c r="Q78" s="47">
        <v>-36</v>
      </c>
      <c r="R78" s="47">
        <v>0</v>
      </c>
      <c r="S78" s="75">
        <v>0</v>
      </c>
      <c r="U78" s="74">
        <v>-231.8</v>
      </c>
      <c r="V78" s="75">
        <v>140.44</v>
      </c>
      <c r="W78">
        <v>-188</v>
      </c>
      <c r="X78">
        <v>-7</v>
      </c>
      <c r="Y78">
        <v>-0.8</v>
      </c>
      <c r="Z78">
        <v>20.2</v>
      </c>
      <c r="AA78">
        <v>-36</v>
      </c>
      <c r="AB78">
        <v>0</v>
      </c>
      <c r="AC78">
        <v>0</v>
      </c>
      <c r="AD78">
        <v>120.24</v>
      </c>
    </row>
    <row r="79" spans="7:30">
      <c r="G79" t="s">
        <v>121</v>
      </c>
      <c r="H79" s="74">
        <v>0</v>
      </c>
      <c r="I79" s="47">
        <v>0</v>
      </c>
      <c r="J79" s="47">
        <v>61.04</v>
      </c>
      <c r="K79" s="47">
        <v>0</v>
      </c>
      <c r="L79" s="47">
        <v>11.68</v>
      </c>
      <c r="M79" s="75">
        <v>0.16</v>
      </c>
      <c r="N79" s="74">
        <v>-125</v>
      </c>
      <c r="O79" s="47">
        <v>0</v>
      </c>
      <c r="P79" s="47">
        <v>0</v>
      </c>
      <c r="Q79" s="47">
        <v>-36</v>
      </c>
      <c r="R79" s="47">
        <v>0</v>
      </c>
      <c r="S79" s="75">
        <v>0</v>
      </c>
      <c r="U79" s="74">
        <v>-191.9</v>
      </c>
      <c r="V79" s="75">
        <v>72.88</v>
      </c>
      <c r="W79">
        <v>-125</v>
      </c>
      <c r="X79">
        <v>0</v>
      </c>
      <c r="Y79">
        <v>-0.8</v>
      </c>
      <c r="Z79">
        <v>11.68</v>
      </c>
      <c r="AA79">
        <v>-36</v>
      </c>
      <c r="AB79">
        <v>0.16</v>
      </c>
      <c r="AC79">
        <v>-30.1</v>
      </c>
      <c r="AD79">
        <v>61.04</v>
      </c>
    </row>
    <row r="80" spans="7:30">
      <c r="G80" t="s">
        <v>122</v>
      </c>
      <c r="H80" s="74">
        <v>0</v>
      </c>
      <c r="I80" s="47">
        <v>0</v>
      </c>
      <c r="J80" s="47">
        <v>46.86</v>
      </c>
      <c r="K80" s="47">
        <v>0</v>
      </c>
      <c r="L80" s="47">
        <v>9.3699999999999992</v>
      </c>
      <c r="M80" s="75">
        <v>0.51</v>
      </c>
      <c r="N80" s="74">
        <v>-79</v>
      </c>
      <c r="O80" s="47">
        <v>0</v>
      </c>
      <c r="P80" s="47">
        <v>0</v>
      </c>
      <c r="Q80" s="47">
        <v>-36</v>
      </c>
      <c r="R80" s="47">
        <v>0</v>
      </c>
      <c r="S80" s="75">
        <v>0</v>
      </c>
      <c r="U80" s="74">
        <v>-145.9</v>
      </c>
      <c r="V80" s="75">
        <v>56.74</v>
      </c>
      <c r="W80">
        <v>-79</v>
      </c>
      <c r="X80">
        <v>0</v>
      </c>
      <c r="Y80">
        <v>-0.8</v>
      </c>
      <c r="Z80">
        <v>9.3699999999999992</v>
      </c>
      <c r="AA80">
        <v>-36</v>
      </c>
      <c r="AB80">
        <v>0.51</v>
      </c>
      <c r="AC80">
        <v>-30.1</v>
      </c>
      <c r="AD80">
        <v>46.86</v>
      </c>
    </row>
    <row r="81" spans="7:30">
      <c r="G81" t="s">
        <v>123</v>
      </c>
      <c r="H81" s="74">
        <v>1.24</v>
      </c>
      <c r="I81" s="47">
        <v>0</v>
      </c>
      <c r="J81" s="47">
        <v>70.349999999999994</v>
      </c>
      <c r="K81" s="47">
        <v>0</v>
      </c>
      <c r="L81" s="47">
        <v>9.11</v>
      </c>
      <c r="M81" s="75">
        <v>0.63</v>
      </c>
      <c r="N81" s="74">
        <v>0</v>
      </c>
      <c r="O81" s="47">
        <v>0</v>
      </c>
      <c r="P81" s="47">
        <v>0</v>
      </c>
      <c r="Q81" s="47">
        <v>-36</v>
      </c>
      <c r="R81" s="47">
        <v>0</v>
      </c>
      <c r="S81" s="75">
        <v>0</v>
      </c>
      <c r="U81" s="74">
        <v>-66.900000000000006</v>
      </c>
      <c r="V81" s="75">
        <v>81.33</v>
      </c>
      <c r="W81">
        <v>1.24</v>
      </c>
      <c r="X81">
        <v>0</v>
      </c>
      <c r="Y81">
        <v>-0.8</v>
      </c>
      <c r="Z81">
        <v>9.11</v>
      </c>
      <c r="AA81">
        <v>-36</v>
      </c>
      <c r="AB81">
        <v>0.63</v>
      </c>
      <c r="AC81">
        <v>-30.1</v>
      </c>
      <c r="AD81">
        <v>70.349999999999994</v>
      </c>
    </row>
    <row r="82" spans="7:30">
      <c r="G82" t="s">
        <v>124</v>
      </c>
      <c r="H82" s="74">
        <v>0</v>
      </c>
      <c r="I82" s="47">
        <v>0</v>
      </c>
      <c r="J82" s="47">
        <v>45.55</v>
      </c>
      <c r="K82" s="47">
        <v>0</v>
      </c>
      <c r="L82" s="47">
        <v>12.52</v>
      </c>
      <c r="M82" s="75">
        <v>0</v>
      </c>
      <c r="N82" s="74">
        <v>-13</v>
      </c>
      <c r="O82" s="47">
        <v>-12</v>
      </c>
      <c r="P82" s="47">
        <v>0</v>
      </c>
      <c r="Q82" s="47">
        <v>-36</v>
      </c>
      <c r="R82" s="47">
        <v>0</v>
      </c>
      <c r="S82" s="75">
        <v>0</v>
      </c>
      <c r="U82" s="74">
        <v>-91.9</v>
      </c>
      <c r="V82" s="75">
        <v>58.07</v>
      </c>
      <c r="W82">
        <v>-13</v>
      </c>
      <c r="X82">
        <v>-12</v>
      </c>
      <c r="Y82">
        <v>-0.8</v>
      </c>
      <c r="Z82">
        <v>12.52</v>
      </c>
      <c r="AA82">
        <v>-36</v>
      </c>
      <c r="AB82">
        <v>0</v>
      </c>
      <c r="AC82">
        <v>-30.1</v>
      </c>
      <c r="AD82">
        <v>45.55</v>
      </c>
    </row>
    <row r="83" spans="7:30">
      <c r="G83" t="s">
        <v>125</v>
      </c>
      <c r="H83" s="74">
        <v>6.73</v>
      </c>
      <c r="I83" s="47">
        <v>0</v>
      </c>
      <c r="J83" s="47">
        <v>120.24</v>
      </c>
      <c r="K83" s="47">
        <v>0</v>
      </c>
      <c r="L83" s="47">
        <v>21.16</v>
      </c>
      <c r="M83" s="75">
        <v>0</v>
      </c>
      <c r="N83" s="74">
        <v>0</v>
      </c>
      <c r="O83" s="47">
        <v>-25</v>
      </c>
      <c r="P83" s="47">
        <v>0</v>
      </c>
      <c r="Q83" s="47">
        <v>-36</v>
      </c>
      <c r="R83" s="47">
        <v>0</v>
      </c>
      <c r="S83" s="75">
        <v>0</v>
      </c>
      <c r="U83" s="74">
        <v>-61.8</v>
      </c>
      <c r="V83" s="75">
        <v>148.13</v>
      </c>
      <c r="W83">
        <v>6.73</v>
      </c>
      <c r="X83">
        <v>-25</v>
      </c>
      <c r="Y83">
        <v>-0.8</v>
      </c>
      <c r="Z83">
        <v>21.16</v>
      </c>
      <c r="AA83">
        <v>-36</v>
      </c>
      <c r="AB83">
        <v>0</v>
      </c>
      <c r="AC83">
        <v>0</v>
      </c>
      <c r="AD83">
        <v>120.24</v>
      </c>
    </row>
    <row r="84" spans="7:30">
      <c r="G84" t="s">
        <v>126</v>
      </c>
      <c r="H84" s="74">
        <v>0</v>
      </c>
      <c r="I84" s="47">
        <v>0</v>
      </c>
      <c r="J84" s="47">
        <v>139.47999999999999</v>
      </c>
      <c r="K84" s="47">
        <v>0</v>
      </c>
      <c r="L84" s="47">
        <v>21.16</v>
      </c>
      <c r="M84" s="75">
        <v>0</v>
      </c>
      <c r="N84" s="74">
        <v>0</v>
      </c>
      <c r="O84" s="47">
        <v>-22</v>
      </c>
      <c r="P84" s="47">
        <v>0</v>
      </c>
      <c r="Q84" s="47">
        <v>-36</v>
      </c>
      <c r="R84" s="47">
        <v>0</v>
      </c>
      <c r="S84" s="75">
        <v>0</v>
      </c>
      <c r="U84" s="74">
        <v>-58.8</v>
      </c>
      <c r="V84" s="75">
        <v>160.63999999999999</v>
      </c>
      <c r="W84">
        <v>0</v>
      </c>
      <c r="X84">
        <v>-22</v>
      </c>
      <c r="Y84">
        <v>-0.8</v>
      </c>
      <c r="Z84">
        <v>21.16</v>
      </c>
      <c r="AA84">
        <v>-36</v>
      </c>
      <c r="AB84">
        <v>0</v>
      </c>
      <c r="AC84">
        <v>0</v>
      </c>
      <c r="AD84">
        <v>139.47999999999999</v>
      </c>
    </row>
    <row r="85" spans="7:30">
      <c r="G85" t="s">
        <v>127</v>
      </c>
      <c r="H85" s="74">
        <v>47.13</v>
      </c>
      <c r="I85" s="47">
        <v>0</v>
      </c>
      <c r="J85" s="47">
        <v>72.150000000000006</v>
      </c>
      <c r="K85" s="47">
        <v>0</v>
      </c>
      <c r="L85" s="47">
        <v>21.16</v>
      </c>
      <c r="M85" s="75">
        <v>0</v>
      </c>
      <c r="N85" s="74">
        <v>0</v>
      </c>
      <c r="O85" s="47">
        <v>-40</v>
      </c>
      <c r="P85" s="47">
        <v>0</v>
      </c>
      <c r="Q85" s="47">
        <v>-36</v>
      </c>
      <c r="R85" s="47">
        <v>0</v>
      </c>
      <c r="S85" s="75">
        <v>0</v>
      </c>
      <c r="U85" s="74">
        <v>-76.8</v>
      </c>
      <c r="V85" s="75">
        <v>140.44</v>
      </c>
      <c r="W85">
        <v>47.13</v>
      </c>
      <c r="X85">
        <v>-40</v>
      </c>
      <c r="Y85">
        <v>-0.8</v>
      </c>
      <c r="Z85">
        <v>21.16</v>
      </c>
      <c r="AA85">
        <v>-36</v>
      </c>
      <c r="AB85">
        <v>0</v>
      </c>
      <c r="AC85">
        <v>0</v>
      </c>
      <c r="AD85">
        <v>72.150000000000006</v>
      </c>
    </row>
    <row r="86" spans="7:30">
      <c r="G86" t="s">
        <v>128</v>
      </c>
      <c r="H86" s="74">
        <v>31.74</v>
      </c>
      <c r="I86" s="47">
        <v>0</v>
      </c>
      <c r="J86" s="47">
        <v>72.14</v>
      </c>
      <c r="K86" s="47">
        <v>0</v>
      </c>
      <c r="L86" s="47">
        <v>21.16</v>
      </c>
      <c r="M86" s="75">
        <v>0.1</v>
      </c>
      <c r="N86" s="74">
        <v>0</v>
      </c>
      <c r="O86" s="47">
        <v>-37</v>
      </c>
      <c r="P86" s="47">
        <v>0</v>
      </c>
      <c r="Q86" s="47">
        <v>-36</v>
      </c>
      <c r="R86" s="47">
        <v>0</v>
      </c>
      <c r="S86" s="75">
        <v>0</v>
      </c>
      <c r="U86" s="74">
        <v>-73.8</v>
      </c>
      <c r="V86" s="75">
        <v>125.14</v>
      </c>
      <c r="W86">
        <v>31.74</v>
      </c>
      <c r="X86">
        <v>-37</v>
      </c>
      <c r="Y86">
        <v>-0.8</v>
      </c>
      <c r="Z86">
        <v>21.16</v>
      </c>
      <c r="AA86">
        <v>-36</v>
      </c>
      <c r="AB86">
        <v>0.1</v>
      </c>
      <c r="AC86">
        <v>0</v>
      </c>
      <c r="AD86">
        <v>72.14</v>
      </c>
    </row>
    <row r="87" spans="7:30">
      <c r="G87" t="s">
        <v>129</v>
      </c>
      <c r="H87" s="74">
        <v>27.9</v>
      </c>
      <c r="I87" s="47">
        <v>0</v>
      </c>
      <c r="J87" s="47">
        <v>96.19</v>
      </c>
      <c r="K87" s="47">
        <v>0</v>
      </c>
      <c r="L87" s="47">
        <v>21.16</v>
      </c>
      <c r="M87" s="75">
        <v>0</v>
      </c>
      <c r="N87" s="74">
        <v>0</v>
      </c>
      <c r="O87" s="47">
        <v>-34</v>
      </c>
      <c r="P87" s="47">
        <v>0</v>
      </c>
      <c r="Q87" s="47">
        <v>-36</v>
      </c>
      <c r="R87" s="47">
        <v>0</v>
      </c>
      <c r="S87" s="75">
        <v>0</v>
      </c>
      <c r="U87" s="74">
        <v>-70.8</v>
      </c>
      <c r="V87" s="75">
        <v>145.25</v>
      </c>
      <c r="W87">
        <v>27.9</v>
      </c>
      <c r="X87">
        <v>-34</v>
      </c>
      <c r="Y87">
        <v>-0.8</v>
      </c>
      <c r="Z87">
        <v>21.16</v>
      </c>
      <c r="AA87">
        <v>-36</v>
      </c>
      <c r="AB87">
        <v>0</v>
      </c>
      <c r="AC87">
        <v>0</v>
      </c>
      <c r="AD87">
        <v>96.19</v>
      </c>
    </row>
    <row r="88" spans="7:30">
      <c r="G88" t="s">
        <v>130</v>
      </c>
      <c r="H88" s="74">
        <v>56.75</v>
      </c>
      <c r="I88" s="47">
        <v>0</v>
      </c>
      <c r="J88" s="47">
        <v>96.19</v>
      </c>
      <c r="K88" s="47">
        <v>0</v>
      </c>
      <c r="L88" s="47">
        <v>21.16</v>
      </c>
      <c r="M88" s="75">
        <v>0</v>
      </c>
      <c r="N88" s="74">
        <v>0</v>
      </c>
      <c r="O88" s="47">
        <v>-24</v>
      </c>
      <c r="P88" s="47">
        <v>0</v>
      </c>
      <c r="Q88" s="47">
        <v>-41</v>
      </c>
      <c r="R88" s="47">
        <v>0</v>
      </c>
      <c r="S88" s="75">
        <v>0</v>
      </c>
      <c r="U88" s="74">
        <v>-65.8</v>
      </c>
      <c r="V88" s="75">
        <v>174.1</v>
      </c>
      <c r="W88">
        <v>56.75</v>
      </c>
      <c r="X88">
        <v>-24</v>
      </c>
      <c r="Y88">
        <v>-0.8</v>
      </c>
      <c r="Z88">
        <v>21.16</v>
      </c>
      <c r="AA88">
        <v>-41</v>
      </c>
      <c r="AB88">
        <v>0</v>
      </c>
      <c r="AC88">
        <v>0</v>
      </c>
      <c r="AD88">
        <v>96.19</v>
      </c>
    </row>
    <row r="89" spans="7:30">
      <c r="G89" t="s">
        <v>131</v>
      </c>
      <c r="H89" s="74">
        <v>16.350000000000001</v>
      </c>
      <c r="I89" s="47">
        <v>0</v>
      </c>
      <c r="J89" s="47">
        <v>149.1</v>
      </c>
      <c r="K89" s="47">
        <v>0</v>
      </c>
      <c r="L89" s="47">
        <v>20.2</v>
      </c>
      <c r="M89" s="75">
        <v>0</v>
      </c>
      <c r="N89" s="74">
        <v>0</v>
      </c>
      <c r="O89" s="47">
        <v>-25</v>
      </c>
      <c r="P89" s="47">
        <v>0</v>
      </c>
      <c r="Q89" s="47">
        <v>-38</v>
      </c>
      <c r="R89" s="47">
        <v>0</v>
      </c>
      <c r="S89" s="75">
        <v>0</v>
      </c>
      <c r="U89" s="74">
        <v>-63.8</v>
      </c>
      <c r="V89" s="75">
        <v>185.65</v>
      </c>
      <c r="W89">
        <v>16.350000000000001</v>
      </c>
      <c r="X89">
        <v>-25</v>
      </c>
      <c r="Y89">
        <v>-0.8</v>
      </c>
      <c r="Z89">
        <v>20.2</v>
      </c>
      <c r="AA89">
        <v>-38</v>
      </c>
      <c r="AB89">
        <v>0</v>
      </c>
      <c r="AC89">
        <v>0</v>
      </c>
      <c r="AD89">
        <v>149.1</v>
      </c>
    </row>
    <row r="90" spans="7:30">
      <c r="G90" t="s">
        <v>132</v>
      </c>
      <c r="H90" s="74">
        <v>0</v>
      </c>
      <c r="I90" s="47">
        <v>0</v>
      </c>
      <c r="J90" s="47">
        <v>149.09</v>
      </c>
      <c r="K90" s="47">
        <v>0</v>
      </c>
      <c r="L90" s="47">
        <v>20.2</v>
      </c>
      <c r="M90" s="75">
        <v>0</v>
      </c>
      <c r="N90" s="74">
        <v>-19</v>
      </c>
      <c r="O90" s="47">
        <v>-31</v>
      </c>
      <c r="P90" s="47">
        <v>0</v>
      </c>
      <c r="Q90" s="47">
        <v>-39</v>
      </c>
      <c r="R90" s="47">
        <v>0</v>
      </c>
      <c r="S90" s="75">
        <v>0</v>
      </c>
      <c r="U90" s="74">
        <v>-89.8</v>
      </c>
      <c r="V90" s="75">
        <v>169.29</v>
      </c>
      <c r="W90">
        <v>-19</v>
      </c>
      <c r="X90">
        <v>-31</v>
      </c>
      <c r="Y90">
        <v>-0.8</v>
      </c>
      <c r="Z90">
        <v>20.2</v>
      </c>
      <c r="AA90">
        <v>-39</v>
      </c>
      <c r="AB90">
        <v>0</v>
      </c>
      <c r="AC90">
        <v>0</v>
      </c>
      <c r="AD90">
        <v>149.09</v>
      </c>
    </row>
    <row r="91" spans="7:30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19.239999999999998</v>
      </c>
      <c r="M91" s="75">
        <v>0</v>
      </c>
      <c r="N91" s="74">
        <v>-27</v>
      </c>
      <c r="O91" s="47">
        <v>-67</v>
      </c>
      <c r="P91" s="47">
        <v>-165</v>
      </c>
      <c r="Q91" s="47">
        <v>-41</v>
      </c>
      <c r="R91" s="47">
        <v>0</v>
      </c>
      <c r="S91" s="75">
        <v>0</v>
      </c>
      <c r="U91" s="74">
        <v>-300.8</v>
      </c>
      <c r="V91" s="75">
        <v>19.239999999999998</v>
      </c>
      <c r="W91">
        <v>-27</v>
      </c>
      <c r="X91">
        <v>-67</v>
      </c>
      <c r="Y91">
        <v>-0.8</v>
      </c>
      <c r="Z91">
        <v>19.239999999999998</v>
      </c>
      <c r="AA91">
        <v>-41</v>
      </c>
      <c r="AB91">
        <v>0</v>
      </c>
      <c r="AC91">
        <v>0</v>
      </c>
      <c r="AD91">
        <v>-165</v>
      </c>
    </row>
    <row r="92" spans="7:30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18.28</v>
      </c>
      <c r="M92" s="75">
        <v>0</v>
      </c>
      <c r="N92" s="74">
        <v>-31</v>
      </c>
      <c r="O92" s="47">
        <v>-71</v>
      </c>
      <c r="P92" s="47">
        <v>-150</v>
      </c>
      <c r="Q92" s="47">
        <v>-40</v>
      </c>
      <c r="R92" s="47">
        <v>0</v>
      </c>
      <c r="S92" s="75">
        <v>0</v>
      </c>
      <c r="U92" s="74">
        <v>-292.8</v>
      </c>
      <c r="V92" s="75">
        <v>18.28</v>
      </c>
      <c r="W92">
        <v>-31</v>
      </c>
      <c r="X92">
        <v>-71</v>
      </c>
      <c r="Y92">
        <v>-0.8</v>
      </c>
      <c r="Z92">
        <v>18.28</v>
      </c>
      <c r="AA92">
        <v>-40</v>
      </c>
      <c r="AB92">
        <v>0</v>
      </c>
      <c r="AC92">
        <v>0</v>
      </c>
      <c r="AD92">
        <v>-150</v>
      </c>
    </row>
    <row r="93" spans="7:30">
      <c r="G93" t="s">
        <v>135</v>
      </c>
      <c r="H93" s="74">
        <v>0</v>
      </c>
      <c r="I93" s="47">
        <v>0</v>
      </c>
      <c r="J93" s="47">
        <v>120.24</v>
      </c>
      <c r="K93" s="47">
        <v>0</v>
      </c>
      <c r="L93" s="47">
        <v>17.89</v>
      </c>
      <c r="M93" s="75">
        <v>0</v>
      </c>
      <c r="N93" s="74">
        <v>0</v>
      </c>
      <c r="O93" s="47">
        <v>-50</v>
      </c>
      <c r="P93" s="47">
        <v>0</v>
      </c>
      <c r="Q93" s="47">
        <v>-30</v>
      </c>
      <c r="R93" s="47">
        <v>0</v>
      </c>
      <c r="S93" s="75">
        <v>0</v>
      </c>
      <c r="U93" s="74">
        <v>-80.8</v>
      </c>
      <c r="V93" s="75">
        <v>138.13</v>
      </c>
      <c r="W93">
        <v>0</v>
      </c>
      <c r="X93">
        <v>-50</v>
      </c>
      <c r="Y93">
        <v>-0.8</v>
      </c>
      <c r="Z93">
        <v>17.89</v>
      </c>
      <c r="AA93">
        <v>-30</v>
      </c>
      <c r="AB93">
        <v>0</v>
      </c>
      <c r="AC93">
        <v>0</v>
      </c>
      <c r="AD93">
        <v>120.24</v>
      </c>
    </row>
    <row r="94" spans="7:30">
      <c r="G94" t="s">
        <v>136</v>
      </c>
      <c r="H94" s="74">
        <v>24.05</v>
      </c>
      <c r="I94" s="47">
        <v>0</v>
      </c>
      <c r="J94" s="47">
        <v>96.19</v>
      </c>
      <c r="K94" s="47">
        <v>0</v>
      </c>
      <c r="L94" s="47">
        <v>16.93</v>
      </c>
      <c r="M94" s="75">
        <v>0</v>
      </c>
      <c r="N94" s="74">
        <v>0</v>
      </c>
      <c r="O94" s="47">
        <v>-52</v>
      </c>
      <c r="P94" s="47">
        <v>0</v>
      </c>
      <c r="Q94" s="47">
        <v>-30</v>
      </c>
      <c r="R94" s="47">
        <v>0</v>
      </c>
      <c r="S94" s="75">
        <v>0</v>
      </c>
      <c r="U94" s="74">
        <v>-103.4</v>
      </c>
      <c r="V94" s="75">
        <v>137.16999999999999</v>
      </c>
      <c r="W94">
        <v>24.05</v>
      </c>
      <c r="X94">
        <v>-52</v>
      </c>
      <c r="Y94">
        <v>-0.8</v>
      </c>
      <c r="Z94">
        <v>16.93</v>
      </c>
      <c r="AA94">
        <v>-30</v>
      </c>
      <c r="AB94">
        <v>0</v>
      </c>
      <c r="AC94">
        <v>-20.6</v>
      </c>
      <c r="AD94">
        <v>96.19</v>
      </c>
    </row>
    <row r="95" spans="7:30">
      <c r="G95" t="s">
        <v>137</v>
      </c>
      <c r="H95" s="74">
        <v>60.6</v>
      </c>
      <c r="I95" s="47">
        <v>0</v>
      </c>
      <c r="J95" s="47">
        <v>137.55000000000001</v>
      </c>
      <c r="K95" s="47">
        <v>0</v>
      </c>
      <c r="L95" s="47">
        <v>16.16</v>
      </c>
      <c r="M95" s="75">
        <v>0</v>
      </c>
      <c r="N95" s="74">
        <v>0</v>
      </c>
      <c r="O95" s="47">
        <v>-59</v>
      </c>
      <c r="P95" s="47">
        <v>0</v>
      </c>
      <c r="Q95" s="47">
        <v>-18</v>
      </c>
      <c r="R95" s="47">
        <v>0</v>
      </c>
      <c r="S95" s="75">
        <v>0</v>
      </c>
      <c r="U95" s="74">
        <v>-77.8</v>
      </c>
      <c r="V95" s="75">
        <v>214.31</v>
      </c>
      <c r="W95">
        <v>60.6</v>
      </c>
      <c r="X95">
        <v>-59</v>
      </c>
      <c r="Y95">
        <v>-0.8</v>
      </c>
      <c r="Z95">
        <v>16.16</v>
      </c>
      <c r="AA95">
        <v>-18</v>
      </c>
      <c r="AB95">
        <v>0</v>
      </c>
      <c r="AC95">
        <v>0</v>
      </c>
      <c r="AD95">
        <v>137.55000000000001</v>
      </c>
    </row>
    <row r="96" spans="7:30">
      <c r="G96" t="s">
        <v>138</v>
      </c>
      <c r="H96" s="74">
        <v>63.49</v>
      </c>
      <c r="I96" s="47">
        <v>0</v>
      </c>
      <c r="J96" s="47">
        <v>150.05000000000001</v>
      </c>
      <c r="K96" s="47">
        <v>0</v>
      </c>
      <c r="L96" s="47">
        <v>15.58</v>
      </c>
      <c r="M96" s="75">
        <v>0</v>
      </c>
      <c r="N96" s="74">
        <v>0</v>
      </c>
      <c r="O96" s="47">
        <v>-59</v>
      </c>
      <c r="P96" s="47">
        <v>0</v>
      </c>
      <c r="Q96" s="47">
        <v>-16</v>
      </c>
      <c r="R96" s="47">
        <v>0</v>
      </c>
      <c r="S96" s="75">
        <v>0</v>
      </c>
      <c r="U96" s="74">
        <v>-75.8</v>
      </c>
      <c r="V96" s="75">
        <v>229.12</v>
      </c>
      <c r="W96">
        <v>63.49</v>
      </c>
      <c r="X96">
        <v>-59</v>
      </c>
      <c r="Y96">
        <v>-0.8</v>
      </c>
      <c r="Z96">
        <v>15.58</v>
      </c>
      <c r="AA96">
        <v>-16</v>
      </c>
      <c r="AB96">
        <v>0</v>
      </c>
      <c r="AC96">
        <v>0</v>
      </c>
      <c r="AD96">
        <v>150.05000000000001</v>
      </c>
    </row>
    <row r="97" spans="1:83">
      <c r="G97" t="s">
        <v>139</v>
      </c>
      <c r="H97" s="74">
        <v>61.56</v>
      </c>
      <c r="I97" s="47">
        <v>0</v>
      </c>
      <c r="J97" s="47">
        <v>173.15</v>
      </c>
      <c r="K97" s="47">
        <v>0</v>
      </c>
      <c r="L97" s="47">
        <v>15.1</v>
      </c>
      <c r="M97" s="75">
        <v>0</v>
      </c>
      <c r="N97" s="74">
        <v>0</v>
      </c>
      <c r="O97" s="47">
        <v>-52</v>
      </c>
      <c r="P97" s="47">
        <v>0</v>
      </c>
      <c r="Q97" s="47">
        <v>-20</v>
      </c>
      <c r="R97" s="47">
        <v>0</v>
      </c>
      <c r="S97" s="75">
        <v>0</v>
      </c>
      <c r="U97" s="74">
        <v>-72.8</v>
      </c>
      <c r="V97" s="75">
        <v>249.81</v>
      </c>
      <c r="W97">
        <v>61.56</v>
      </c>
      <c r="X97">
        <v>-52</v>
      </c>
      <c r="Y97">
        <v>-0.8</v>
      </c>
      <c r="Z97">
        <v>15.1</v>
      </c>
      <c r="AA97">
        <v>-20</v>
      </c>
      <c r="AB97">
        <v>0</v>
      </c>
      <c r="AC97">
        <v>0</v>
      </c>
      <c r="AD97">
        <v>173.15</v>
      </c>
    </row>
    <row r="98" spans="1:83">
      <c r="G98" t="s">
        <v>140</v>
      </c>
      <c r="H98" s="74">
        <v>49.06</v>
      </c>
      <c r="I98" s="47">
        <v>0</v>
      </c>
      <c r="J98" s="47">
        <v>175.07</v>
      </c>
      <c r="K98" s="47">
        <v>0</v>
      </c>
      <c r="L98" s="47">
        <v>14.81</v>
      </c>
      <c r="M98" s="75">
        <v>0</v>
      </c>
      <c r="N98" s="74">
        <v>0</v>
      </c>
      <c r="O98" s="47">
        <v>-47</v>
      </c>
      <c r="P98" s="47">
        <v>0</v>
      </c>
      <c r="Q98" s="47">
        <v>-21</v>
      </c>
      <c r="R98" s="47">
        <v>0</v>
      </c>
      <c r="S98" s="75">
        <v>0</v>
      </c>
      <c r="U98" s="74">
        <v>-68.8</v>
      </c>
      <c r="V98" s="75">
        <v>238.94</v>
      </c>
      <c r="W98">
        <v>49.06</v>
      </c>
      <c r="X98">
        <v>-47</v>
      </c>
      <c r="Y98">
        <v>-0.8</v>
      </c>
      <c r="Z98">
        <v>14.81</v>
      </c>
      <c r="AA98">
        <v>-21</v>
      </c>
      <c r="AB98">
        <v>0</v>
      </c>
      <c r="AC98">
        <v>0</v>
      </c>
      <c r="AD98">
        <v>175.07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0.38218750000000001</v>
      </c>
      <c r="I99" s="70">
        <f t="shared" ref="I99:BQ99" si="1">SUM(I3:I98)/4000</f>
        <v>0.14644500000000002</v>
      </c>
      <c r="J99" s="70">
        <f t="shared" si="1"/>
        <v>1.3809674999999997</v>
      </c>
      <c r="K99" s="70">
        <f t="shared" si="1"/>
        <v>0</v>
      </c>
      <c r="L99" s="70">
        <f t="shared" si="1"/>
        <v>0.35774750000000011</v>
      </c>
      <c r="M99" s="70">
        <f t="shared" si="1"/>
        <v>4.0000000000000002E-4</v>
      </c>
      <c r="N99" s="69">
        <f t="shared" si="1"/>
        <v>-1.0827500000000001</v>
      </c>
      <c r="O99" s="70">
        <f t="shared" si="1"/>
        <v>-0.93125000000000002</v>
      </c>
      <c r="P99" s="70">
        <f t="shared" si="1"/>
        <v>-0.22624</v>
      </c>
      <c r="Q99" s="70">
        <f t="shared" si="1"/>
        <v>-0.62124999999999997</v>
      </c>
      <c r="R99" s="70">
        <f t="shared" si="1"/>
        <v>0</v>
      </c>
      <c r="S99" s="71">
        <f t="shared" si="1"/>
        <v>0</v>
      </c>
      <c r="U99" s="69">
        <f t="shared" si="1"/>
        <v>-2.908704999999995</v>
      </c>
      <c r="V99" s="71">
        <f t="shared" si="1"/>
        <v>2.2677475000000005</v>
      </c>
      <c r="W99">
        <f t="shared" si="1"/>
        <v>-0.7005625000000002</v>
      </c>
      <c r="X99">
        <f t="shared" si="1"/>
        <v>-0.7848050000000002</v>
      </c>
      <c r="Y99">
        <f t="shared" si="1"/>
        <v>-6.8000000000000031E-3</v>
      </c>
      <c r="Z99">
        <f t="shared" si="1"/>
        <v>0.35774750000000011</v>
      </c>
      <c r="AA99">
        <f t="shared" si="1"/>
        <v>-0.62124999999999997</v>
      </c>
      <c r="AB99">
        <f t="shared" si="1"/>
        <v>4.0000000000000002E-4</v>
      </c>
      <c r="AC99">
        <f t="shared" si="1"/>
        <v>-4.0415E-2</v>
      </c>
      <c r="AD99">
        <f t="shared" si="1"/>
        <v>1.1547274999999999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381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12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45752</v>
      </c>
      <c r="U2" s="74" t="s">
        <v>225</v>
      </c>
      <c r="V2" s="75" t="s">
        <v>224</v>
      </c>
      <c r="W2" s="29" t="s">
        <v>394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380</v>
      </c>
      <c r="F4" t="s">
        <v>394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A5" s="113" t="s">
        <v>491</v>
      </c>
      <c r="B5" t="s">
        <v>378</v>
      </c>
      <c r="D5" t="s">
        <v>395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A6" s="113" t="s">
        <v>492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A7" t="s">
        <v>493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A8" t="s">
        <v>495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A9" t="s">
        <v>496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A10" t="s">
        <v>497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1</v>
      </c>
      <c r="W33">
        <v>1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1.35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1.35</v>
      </c>
      <c r="W34">
        <v>1.35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1.83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1.83</v>
      </c>
      <c r="W35">
        <v>1.83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0.67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0.67</v>
      </c>
      <c r="W36">
        <v>0.67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1.83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1.83</v>
      </c>
      <c r="W37">
        <v>1.83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1.73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1.73</v>
      </c>
      <c r="W38">
        <v>1.73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2.79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2.79</v>
      </c>
      <c r="W41">
        <v>2.79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0.19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0.19</v>
      </c>
      <c r="W42">
        <v>0.19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0.57999999999999996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0.57999999999999996</v>
      </c>
      <c r="W43">
        <v>0.57999999999999996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0.28999999999999998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0.28999999999999998</v>
      </c>
      <c r="W44">
        <v>0.28999999999999998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0.48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0.48</v>
      </c>
      <c r="W50">
        <v>0.48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2.79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2.79</v>
      </c>
      <c r="W51">
        <v>2.79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6.25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6.25</v>
      </c>
      <c r="W52">
        <v>6.25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4.5199999999999996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4.5199999999999996</v>
      </c>
      <c r="W53">
        <v>4.5199999999999996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0.57999999999999996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0.57999999999999996</v>
      </c>
      <c r="W54">
        <v>0.57999999999999996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1.64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1.64</v>
      </c>
      <c r="W55">
        <v>1.64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0.28999999999999998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0.28999999999999998</v>
      </c>
      <c r="W56">
        <v>0.28999999999999998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</v>
      </c>
      <c r="W57">
        <v>0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0.67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0.67</v>
      </c>
      <c r="W59">
        <v>0.67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1.44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1.44</v>
      </c>
      <c r="W60">
        <v>1.44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1.83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1.83</v>
      </c>
      <c r="W61">
        <v>1.83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0.67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0.67</v>
      </c>
      <c r="W62">
        <v>0.67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1.25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1.25</v>
      </c>
      <c r="W63">
        <v>1.25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4.2300000000000004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4.2300000000000004</v>
      </c>
      <c r="W64">
        <v>4.2300000000000004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4.33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4.33</v>
      </c>
      <c r="W65">
        <v>4.33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4.62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4.62</v>
      </c>
      <c r="W74">
        <v>4.62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7.6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7.6</v>
      </c>
      <c r="W75">
        <v>7.6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7.5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7.5</v>
      </c>
      <c r="W76">
        <v>7.5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2.9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2.9</v>
      </c>
      <c r="W77">
        <v>2.9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0.31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0.31</v>
      </c>
      <c r="W86">
        <v>0.31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5.68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5.68</v>
      </c>
      <c r="W87">
        <v>5.68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1.796E-2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1.796E-2</v>
      </c>
      <c r="W99">
        <f t="shared" si="1"/>
        <v>1.796E-2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477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45752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477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61" sqref="O61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405</v>
      </c>
    </row>
    <row r="2" spans="1:15">
      <c r="A2" t="s">
        <v>0</v>
      </c>
      <c r="B2" s="198">
        <v>46.547298178266161</v>
      </c>
      <c r="C2" s="198">
        <v>20.359045935564954</v>
      </c>
      <c r="D2" s="198">
        <v>24.588109095783544</v>
      </c>
      <c r="E2" s="198">
        <v>8.5055467903853401</v>
      </c>
      <c r="F2" s="1">
        <v>0</v>
      </c>
      <c r="G2" s="1">
        <v>0</v>
      </c>
      <c r="H2">
        <f>SUM(B2:G2)</f>
        <v>99.999999999999986</v>
      </c>
      <c r="I2" s="113">
        <v>0</v>
      </c>
      <c r="J2" s="25">
        <v>1</v>
      </c>
      <c r="L2" s="35" t="s">
        <v>499</v>
      </c>
    </row>
    <row r="3" spans="1:15">
      <c r="A3" t="s">
        <v>1</v>
      </c>
      <c r="B3" s="198">
        <v>46.547298178266161</v>
      </c>
      <c r="C3" s="198">
        <v>20.359045935564954</v>
      </c>
      <c r="D3" s="198">
        <v>24.588109095783544</v>
      </c>
      <c r="E3" s="198">
        <v>8.5055467903853401</v>
      </c>
      <c r="F3" s="1">
        <v>0</v>
      </c>
      <c r="G3" s="1">
        <v>0</v>
      </c>
      <c r="H3">
        <f t="shared" ref="H3:H56" si="0">SUM(B3:G3)</f>
        <v>99.999999999999986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46.547298178266161</v>
      </c>
      <c r="C4" s="198">
        <v>20.359045935564954</v>
      </c>
      <c r="D4" s="198">
        <v>24.588109095783544</v>
      </c>
      <c r="E4" s="198">
        <v>8.5055467903853401</v>
      </c>
      <c r="F4" s="1">
        <v>0</v>
      </c>
      <c r="G4" s="1">
        <v>0</v>
      </c>
      <c r="H4">
        <f t="shared" si="0"/>
        <v>99.999999999999986</v>
      </c>
      <c r="I4" s="113">
        <v>0</v>
      </c>
      <c r="J4" s="25">
        <v>3</v>
      </c>
    </row>
    <row r="5" spans="1:15">
      <c r="A5" t="s">
        <v>3</v>
      </c>
      <c r="B5" s="198">
        <v>46.461105334285115</v>
      </c>
      <c r="C5" s="198">
        <v>20.519592081223067</v>
      </c>
      <c r="D5" s="198">
        <v>24.790167082898932</v>
      </c>
      <c r="E5" s="198">
        <v>8.2291355015929053</v>
      </c>
      <c r="F5" s="1">
        <v>0</v>
      </c>
      <c r="G5" s="1">
        <v>0</v>
      </c>
      <c r="H5" s="1">
        <f t="shared" ref="H5:H10" si="1">SUM(B5:G5)</f>
        <v>100.00000000000003</v>
      </c>
      <c r="I5" s="113">
        <v>0</v>
      </c>
      <c r="J5" s="25">
        <v>4</v>
      </c>
      <c r="O5" s="39"/>
    </row>
    <row r="6" spans="1:15">
      <c r="A6" t="s">
        <v>4</v>
      </c>
      <c r="B6" s="198">
        <v>46.461105334285115</v>
      </c>
      <c r="C6" s="198">
        <v>20.519592081223067</v>
      </c>
      <c r="D6" s="198">
        <v>24.790167082898932</v>
      </c>
      <c r="E6" s="198">
        <v>8.2291355015929053</v>
      </c>
      <c r="F6" s="1">
        <v>0</v>
      </c>
      <c r="G6" s="1">
        <v>0</v>
      </c>
      <c r="H6" s="1">
        <f t="shared" si="1"/>
        <v>100.00000000000003</v>
      </c>
      <c r="I6" s="113">
        <v>0</v>
      </c>
      <c r="J6" s="25">
        <v>5</v>
      </c>
      <c r="O6" s="39"/>
    </row>
    <row r="7" spans="1:15">
      <c r="A7" t="s">
        <v>5</v>
      </c>
      <c r="B7" s="198">
        <v>46.461105334285115</v>
      </c>
      <c r="C7" s="198">
        <v>20.519592081223067</v>
      </c>
      <c r="D7" s="198">
        <v>24.790167082898932</v>
      </c>
      <c r="E7" s="198">
        <v>8.2291355015929053</v>
      </c>
      <c r="F7" s="1">
        <v>0</v>
      </c>
      <c r="G7" s="1">
        <v>0</v>
      </c>
      <c r="H7" s="1">
        <f t="shared" si="1"/>
        <v>100.00000000000003</v>
      </c>
      <c r="I7" s="113">
        <v>0</v>
      </c>
      <c r="J7" s="25">
        <v>6</v>
      </c>
      <c r="O7" s="39"/>
    </row>
    <row r="8" spans="1:15">
      <c r="A8" t="s">
        <v>10</v>
      </c>
      <c r="B8" s="198">
        <v>46.520655635006683</v>
      </c>
      <c r="C8" s="198">
        <v>20.391414854241571</v>
      </c>
      <c r="D8" s="198">
        <v>24.648089587781822</v>
      </c>
      <c r="E8" s="198">
        <v>8.4364063231018633</v>
      </c>
      <c r="F8" s="1">
        <v>0</v>
      </c>
      <c r="G8" s="1">
        <v>0</v>
      </c>
      <c r="H8" s="1">
        <f t="shared" si="1"/>
        <v>99.99656640013194</v>
      </c>
      <c r="I8" s="113">
        <v>0</v>
      </c>
      <c r="J8" s="25">
        <v>7</v>
      </c>
    </row>
    <row r="9" spans="1:15">
      <c r="A9" t="s">
        <v>11</v>
      </c>
      <c r="B9" s="198">
        <v>46.520655635006683</v>
      </c>
      <c r="C9" s="198">
        <v>20.391414854241571</v>
      </c>
      <c r="D9" s="198">
        <v>24.648089587781822</v>
      </c>
      <c r="E9" s="198">
        <v>8.4364063231018633</v>
      </c>
      <c r="F9" s="1">
        <v>0</v>
      </c>
      <c r="G9" s="1">
        <v>0</v>
      </c>
      <c r="H9" s="1">
        <f t="shared" si="1"/>
        <v>99.99656640013194</v>
      </c>
      <c r="I9" s="113">
        <v>0</v>
      </c>
      <c r="J9" s="25">
        <v>8</v>
      </c>
    </row>
    <row r="10" spans="1:15">
      <c r="A10" t="s">
        <v>12</v>
      </c>
      <c r="B10" s="198">
        <v>46.520655635006683</v>
      </c>
      <c r="C10" s="198">
        <v>20.391414854241571</v>
      </c>
      <c r="D10" s="198">
        <v>24.648089587781822</v>
      </c>
      <c r="E10" s="198">
        <v>8.4364063231018633</v>
      </c>
      <c r="F10" s="1">
        <v>0</v>
      </c>
      <c r="G10" s="1">
        <v>0</v>
      </c>
      <c r="H10" s="1">
        <f t="shared" si="1"/>
        <v>99.99656640013194</v>
      </c>
      <c r="I10" s="113">
        <v>0</v>
      </c>
      <c r="J10" s="25">
        <v>9</v>
      </c>
    </row>
    <row r="11" spans="1:15">
      <c r="A11" t="s">
        <v>14</v>
      </c>
      <c r="B11" s="199">
        <v>74.454945860807769</v>
      </c>
      <c r="C11" s="199">
        <v>23.830330959463794</v>
      </c>
      <c r="D11" s="199">
        <v>1.3586164550339324</v>
      </c>
      <c r="E11" s="199">
        <v>0.356106724694504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2.9830883927224012</v>
      </c>
      <c r="C12" s="198">
        <v>9.7108605679273321</v>
      </c>
      <c r="D12" s="198">
        <v>86.12106185782919</v>
      </c>
      <c r="E12" s="198">
        <v>1.184989181521048</v>
      </c>
      <c r="F12" s="1">
        <v>0</v>
      </c>
      <c r="G12" s="1">
        <v>0</v>
      </c>
      <c r="H12">
        <f t="shared" si="0"/>
        <v>99.999999999999972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68.670107459829467</v>
      </c>
      <c r="C13" s="198">
        <v>0</v>
      </c>
      <c r="D13" s="198">
        <v>29.042612365942972</v>
      </c>
      <c r="E13" s="198">
        <v>2.2872801742275453</v>
      </c>
      <c r="F13" s="1">
        <v>0</v>
      </c>
      <c r="G13" s="1">
        <v>0</v>
      </c>
      <c r="H13">
        <f t="shared" si="0"/>
        <v>99.999999999999986</v>
      </c>
      <c r="I13" s="113">
        <v>0</v>
      </c>
      <c r="J13" s="25">
        <v>12</v>
      </c>
    </row>
    <row r="14" spans="1:15">
      <c r="A14" t="s">
        <v>28</v>
      </c>
      <c r="B14" s="198">
        <v>44.533884322307884</v>
      </c>
      <c r="C14" s="198">
        <v>24.218915381607236</v>
      </c>
      <c r="D14" s="198">
        <v>29.259477145404233</v>
      </c>
      <c r="E14" s="198">
        <v>1.987723150680653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59.15617639799121</v>
      </c>
      <c r="C15" s="199">
        <v>38.740175825899605</v>
      </c>
      <c r="D15" s="198">
        <v>0</v>
      </c>
      <c r="E15" s="199">
        <v>2.1036477761091765</v>
      </c>
      <c r="F15" s="1">
        <v>0</v>
      </c>
      <c r="G15" s="1">
        <v>0</v>
      </c>
      <c r="H15">
        <f t="shared" si="0"/>
        <v>99.999999999999986</v>
      </c>
      <c r="I15" s="113">
        <v>0</v>
      </c>
      <c r="J15" s="25">
        <v>14</v>
      </c>
    </row>
    <row r="16" spans="1:15">
      <c r="A16" t="s">
        <v>33</v>
      </c>
      <c r="B16" s="198">
        <v>22.389314055794792</v>
      </c>
      <c r="C16" s="198">
        <v>46.074209598607737</v>
      </c>
      <c r="D16" s="198">
        <v>28.522129751519078</v>
      </c>
      <c r="E16" s="198">
        <v>3.0143465940784049</v>
      </c>
      <c r="F16" s="1">
        <v>0</v>
      </c>
      <c r="G16" s="1">
        <v>0</v>
      </c>
      <c r="H16">
        <f t="shared" si="0"/>
        <v>100.00000000000001</v>
      </c>
      <c r="I16" s="113">
        <v>0</v>
      </c>
      <c r="J16" s="25">
        <v>15</v>
      </c>
    </row>
    <row r="17" spans="1:15">
      <c r="A17" t="s">
        <v>38</v>
      </c>
      <c r="B17" s="198">
        <v>44.405934779099361</v>
      </c>
      <c r="C17" s="198">
        <v>24.466268355817832</v>
      </c>
      <c r="D17" s="198">
        <v>29.562001489236444</v>
      </c>
      <c r="E17" s="198">
        <v>1.5657953758463548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44.67804642342319</v>
      </c>
      <c r="C18" s="198">
        <v>23.943416609215269</v>
      </c>
      <c r="D18" s="198">
        <v>28.920291158954704</v>
      </c>
      <c r="E18" s="198">
        <v>2.4582458084068408</v>
      </c>
      <c r="F18" s="1">
        <v>0</v>
      </c>
      <c r="G18" s="1">
        <v>0</v>
      </c>
      <c r="H18">
        <f t="shared" si="0"/>
        <v>100</v>
      </c>
      <c r="I18" s="113">
        <v>0</v>
      </c>
      <c r="J18" s="25">
        <v>17</v>
      </c>
    </row>
    <row r="19" spans="1:15">
      <c r="A19" t="s">
        <v>40</v>
      </c>
      <c r="B19" s="198">
        <v>44.540918119463548</v>
      </c>
      <c r="C19" s="198">
        <v>24.23702781900073</v>
      </c>
      <c r="D19" s="198">
        <v>29.2603409293461</v>
      </c>
      <c r="E19" s="198">
        <v>1.9830561865376899</v>
      </c>
      <c r="F19" s="1">
        <v>0</v>
      </c>
      <c r="G19" s="1">
        <v>0</v>
      </c>
      <c r="H19" s="1">
        <f>SUM(B19:G19)</f>
        <v>100.02134305434808</v>
      </c>
      <c r="I19" s="113">
        <v>0</v>
      </c>
      <c r="J19" s="25">
        <v>18</v>
      </c>
    </row>
    <row r="20" spans="1:15">
      <c r="A20" t="s">
        <v>41</v>
      </c>
      <c r="B20" s="198">
        <v>57.142857142857139</v>
      </c>
      <c r="C20" s="198">
        <v>0</v>
      </c>
      <c r="D20" s="198">
        <v>0</v>
      </c>
      <c r="E20" s="198">
        <v>42.857142857142847</v>
      </c>
      <c r="F20" s="1"/>
      <c r="G20" s="1">
        <v>0</v>
      </c>
      <c r="H20">
        <f t="shared" si="0"/>
        <v>99.999999999999986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54.488</v>
      </c>
      <c r="D21" s="198">
        <v>30.679999999999996</v>
      </c>
      <c r="E21" s="198">
        <v>0</v>
      </c>
      <c r="F21" s="1">
        <v>0</v>
      </c>
      <c r="G21" s="1">
        <v>0</v>
      </c>
      <c r="H21" s="1">
        <f>SUM(B21:G21)</f>
        <v>99.999999999999986</v>
      </c>
      <c r="I21" s="113">
        <v>0</v>
      </c>
      <c r="J21" s="25">
        <v>20</v>
      </c>
      <c r="L21" s="35" t="s">
        <v>499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46.419119733908119</v>
      </c>
      <c r="C27" s="198">
        <v>20.594233030862888</v>
      </c>
      <c r="D27" s="198">
        <v>24.876081835862134</v>
      </c>
      <c r="E27" s="198">
        <v>8.1105653993668536</v>
      </c>
      <c r="F27" s="1">
        <v>0</v>
      </c>
      <c r="G27" s="1">
        <v>0</v>
      </c>
      <c r="H27" s="1">
        <f>SUM(B27:G27)</f>
        <v>100</v>
      </c>
      <c r="I27" s="113">
        <v>1</v>
      </c>
      <c r="J27" s="25">
        <v>26</v>
      </c>
    </row>
    <row r="28" spans="1:15">
      <c r="A28" t="s">
        <v>8</v>
      </c>
      <c r="B28" s="198">
        <v>46.158444830166992</v>
      </c>
      <c r="C28" s="198">
        <v>21.100137966455605</v>
      </c>
      <c r="D28" s="198">
        <v>25.49110668983985</v>
      </c>
      <c r="E28" s="198">
        <v>7.2503105135375403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0</v>
      </c>
      <c r="C29" s="198">
        <v>0</v>
      </c>
      <c r="D29" s="198">
        <v>0</v>
      </c>
      <c r="E29" s="198">
        <v>0</v>
      </c>
      <c r="F29" s="1">
        <v>0</v>
      </c>
      <c r="G29" s="1">
        <v>0</v>
      </c>
      <c r="H29">
        <f t="shared" si="0"/>
        <v>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46.090645958442494</v>
      </c>
      <c r="C30" s="198">
        <v>21.23026170996058</v>
      </c>
      <c r="D30" s="198">
        <v>25.647168617129722</v>
      </c>
      <c r="E30" s="198">
        <v>7.0319237144671991</v>
      </c>
      <c r="F30" s="1">
        <v>0</v>
      </c>
      <c r="G30" s="1">
        <v>0</v>
      </c>
      <c r="H30">
        <f t="shared" si="0"/>
        <v>99.999999999999986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46.14345345410824</v>
      </c>
      <c r="C31" s="198">
        <v>21.130896534857165</v>
      </c>
      <c r="D31" s="198">
        <v>25.52046908904504</v>
      </c>
      <c r="E31" s="198">
        <v>7.2051809219895624</v>
      </c>
      <c r="F31" s="1">
        <v>0</v>
      </c>
      <c r="G31" s="1">
        <v>0</v>
      </c>
      <c r="H31">
        <f t="shared" si="0"/>
        <v>100.00000000000001</v>
      </c>
      <c r="I31" s="113">
        <v>1</v>
      </c>
      <c r="J31" s="25">
        <v>30</v>
      </c>
    </row>
    <row r="32" spans="1:15">
      <c r="A32" t="s">
        <v>21</v>
      </c>
      <c r="B32" s="198">
        <v>67.519495023541026</v>
      </c>
      <c r="C32" s="198">
        <v>0</v>
      </c>
      <c r="D32" s="198">
        <v>26.142213816000126</v>
      </c>
      <c r="E32" s="198">
        <v>6.3382911604588585</v>
      </c>
      <c r="F32" s="1">
        <v>0</v>
      </c>
      <c r="G32" s="1">
        <v>0</v>
      </c>
      <c r="H32">
        <f t="shared" si="0"/>
        <v>100</v>
      </c>
      <c r="I32" s="113">
        <v>1</v>
      </c>
      <c r="J32" s="25">
        <v>31</v>
      </c>
    </row>
    <row r="33" spans="1:12">
      <c r="A33" s="39" t="s">
        <v>22</v>
      </c>
      <c r="B33" s="198">
        <v>66.998912000861949</v>
      </c>
      <c r="C33" s="198">
        <v>0</v>
      </c>
      <c r="D33" s="198">
        <v>24.832078147643301</v>
      </c>
      <c r="E33" s="198">
        <v>8.1690098514947316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440</v>
      </c>
    </row>
    <row r="34" spans="1:12">
      <c r="A34" s="39" t="s">
        <v>23</v>
      </c>
      <c r="B34" s="198">
        <v>45.948761009482809</v>
      </c>
      <c r="C34" s="198">
        <v>21.502686852529237</v>
      </c>
      <c r="D34" s="198">
        <v>25.972356523380078</v>
      </c>
      <c r="E34" s="198">
        <v>6.5761956146078662</v>
      </c>
      <c r="F34" s="1">
        <v>0</v>
      </c>
      <c r="G34" s="1">
        <v>0</v>
      </c>
      <c r="H34">
        <f t="shared" si="0"/>
        <v>99.999999999999986</v>
      </c>
      <c r="I34" s="113">
        <v>1</v>
      </c>
      <c r="J34" s="25">
        <v>33</v>
      </c>
      <c r="L34" t="s">
        <v>439</v>
      </c>
    </row>
    <row r="35" spans="1:12">
      <c r="A35" s="39" t="s">
        <v>24</v>
      </c>
      <c r="B35" s="198">
        <v>46.157442003897842</v>
      </c>
      <c r="C35" s="198">
        <v>21.099119919357378</v>
      </c>
      <c r="D35" s="198">
        <v>25.49123489174448</v>
      </c>
      <c r="E35" s="198">
        <v>7.2522031850003028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442</v>
      </c>
    </row>
    <row r="37" spans="1:12">
      <c r="A37" s="39" t="s">
        <v>26</v>
      </c>
      <c r="B37" s="198">
        <v>47.213706226308233</v>
      </c>
      <c r="C37" s="198">
        <v>19.077803937000507</v>
      </c>
      <c r="D37" s="198">
        <v>23.043714156606566</v>
      </c>
      <c r="E37" s="198">
        <v>10.664775680084684</v>
      </c>
      <c r="F37" s="1">
        <v>0</v>
      </c>
      <c r="G37" s="1">
        <v>0</v>
      </c>
      <c r="H37">
        <f t="shared" si="0"/>
        <v>100</v>
      </c>
      <c r="I37" s="113">
        <v>1</v>
      </c>
      <c r="J37" s="25">
        <v>36</v>
      </c>
      <c r="L37" t="s">
        <v>441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46.069865998504682</v>
      </c>
      <c r="C39" s="198">
        <v>21.264951880039042</v>
      </c>
      <c r="D39" s="198">
        <v>25.686253156928434</v>
      </c>
      <c r="E39" s="198">
        <v>6.9789289645278325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6.8207476347654961</v>
      </c>
      <c r="C40" s="198">
        <v>0</v>
      </c>
      <c r="D40" s="198">
        <v>88.040674469364475</v>
      </c>
      <c r="E40" s="198">
        <v>5.1155607260741229</v>
      </c>
      <c r="F40" s="1">
        <v>0</v>
      </c>
      <c r="G40" s="1">
        <v>0</v>
      </c>
      <c r="H40" s="164">
        <f>SUM(B40:G40)</f>
        <v>99.976982830204093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66.716806414406932</v>
      </c>
      <c r="C43" s="198">
        <v>0</v>
      </c>
      <c r="D43" s="198">
        <v>24.128349337556358</v>
      </c>
      <c r="E43" s="198">
        <v>9.1548442480367207</v>
      </c>
      <c r="F43" s="1">
        <v>0</v>
      </c>
      <c r="G43" s="1">
        <v>0</v>
      </c>
      <c r="H43">
        <f t="shared" si="0"/>
        <v>100.00000000000001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46.056121851803908</v>
      </c>
      <c r="C45" s="198">
        <v>21.296468151839271</v>
      </c>
      <c r="D45" s="198">
        <v>25.721546404050532</v>
      </c>
      <c r="E45" s="198">
        <v>6.9258635923063059</v>
      </c>
      <c r="F45" s="1">
        <v>0</v>
      </c>
      <c r="G45" s="1">
        <v>0</v>
      </c>
      <c r="H45">
        <f t="shared" si="0"/>
        <v>100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46.547298178266161</v>
      </c>
      <c r="C48" s="198">
        <v>20.359045935564954</v>
      </c>
      <c r="D48" s="198">
        <v>24.588109095783544</v>
      </c>
      <c r="E48" s="198">
        <v>8.5055467903853401</v>
      </c>
      <c r="F48" s="136">
        <v>0</v>
      </c>
      <c r="G48" s="1">
        <v>0</v>
      </c>
      <c r="H48">
        <f t="shared" si="0"/>
        <v>99.999999999999986</v>
      </c>
      <c r="I48" s="113">
        <v>0</v>
      </c>
      <c r="J48" s="25">
        <v>47</v>
      </c>
    </row>
    <row r="49" spans="1:18">
      <c r="A49" s="39" t="s">
        <v>348</v>
      </c>
      <c r="B49" s="198">
        <v>46.461105334285115</v>
      </c>
      <c r="C49" s="198">
        <v>20.519592081223067</v>
      </c>
      <c r="D49" s="198">
        <v>24.790167082898932</v>
      </c>
      <c r="E49" s="198">
        <v>8.2291355015929053</v>
      </c>
      <c r="F49" s="136">
        <v>0</v>
      </c>
      <c r="G49" s="1">
        <v>0</v>
      </c>
      <c r="H49">
        <f t="shared" si="0"/>
        <v>100.00000000000003</v>
      </c>
      <c r="I49" s="113">
        <v>0</v>
      </c>
      <c r="J49" s="25">
        <v>48</v>
      </c>
    </row>
    <row r="50" spans="1:18">
      <c r="A50" s="39" t="s">
        <v>349</v>
      </c>
      <c r="B50" s="198">
        <v>46.520655635006683</v>
      </c>
      <c r="C50" s="198">
        <v>20.391414854241571</v>
      </c>
      <c r="D50" s="198">
        <v>24.648089587781822</v>
      </c>
      <c r="E50" s="198">
        <v>8.4364063231018633</v>
      </c>
      <c r="F50" s="136">
        <v>0</v>
      </c>
      <c r="G50" s="1">
        <v>0</v>
      </c>
      <c r="H50" s="1">
        <f>SUM(B50:G50)</f>
        <v>99.99656640013194</v>
      </c>
      <c r="I50" s="113">
        <v>0</v>
      </c>
      <c r="J50" s="25">
        <v>49</v>
      </c>
    </row>
    <row r="51" spans="1:18">
      <c r="A51" t="s">
        <v>386</v>
      </c>
      <c r="B51" s="198">
        <v>57.142857142857139</v>
      </c>
      <c r="C51" s="198">
        <v>0</v>
      </c>
      <c r="D51" s="198">
        <v>0</v>
      </c>
      <c r="E51" s="198">
        <v>42.857142857142861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387</v>
      </c>
      <c r="B52" s="198">
        <v>57.142857142857139</v>
      </c>
      <c r="C52" s="198">
        <v>0</v>
      </c>
      <c r="D52" s="198">
        <v>0</v>
      </c>
      <c r="E52" s="198">
        <v>42.857142857142861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388</v>
      </c>
      <c r="B53" s="198">
        <v>57.142857142857139</v>
      </c>
      <c r="C53" s="198">
        <v>0</v>
      </c>
      <c r="D53" s="198">
        <v>0</v>
      </c>
      <c r="E53" s="198">
        <v>42.857142857142854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389</v>
      </c>
      <c r="B54" s="198">
        <v>57.142857142857139</v>
      </c>
      <c r="C54" s="198">
        <v>0</v>
      </c>
      <c r="D54" s="198">
        <v>0</v>
      </c>
      <c r="E54" s="198">
        <v>42.857142857142861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503</v>
      </c>
      <c r="B55" s="136">
        <v>46.602984541308665</v>
      </c>
      <c r="C55" s="136">
        <v>15.091181224944403</v>
      </c>
      <c r="D55" s="136">
        <v>20.121574966592533</v>
      </c>
      <c r="E55" s="136">
        <v>18.184259267154381</v>
      </c>
      <c r="F55" s="136">
        <v>0</v>
      </c>
      <c r="G55" s="1">
        <v>0</v>
      </c>
      <c r="H55">
        <f t="shared" si="0"/>
        <v>99.999999999999972</v>
      </c>
      <c r="I55" s="113">
        <v>0</v>
      </c>
      <c r="J55" s="25">
        <v>54</v>
      </c>
    </row>
    <row r="56" spans="1:18">
      <c r="A56" s="39"/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2:10"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2:10"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2:10"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2:10"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2:10"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2:10"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2:10"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2:10"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2:10"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2:10"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2:10"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2:10"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2:10"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2:10"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2:10"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2:10"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2:10"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2:10"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2:10"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2:10"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2:10"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2:10"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2:10"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2:10"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2:10"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2:10"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2:10"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2:10"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2:10"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2:10"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2:10"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2:10"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0</v>
      </c>
      <c r="F97" s="154">
        <v>0</v>
      </c>
      <c r="G97" s="1">
        <v>0</v>
      </c>
      <c r="H97">
        <f t="shared" ref="H97:H116" si="3">SUM(B97:G97)</f>
        <v>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0</v>
      </c>
      <c r="F98" s="154">
        <v>0</v>
      </c>
      <c r="G98" s="1">
        <v>0</v>
      </c>
      <c r="H98">
        <f t="shared" si="3"/>
        <v>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0</v>
      </c>
      <c r="F99" s="154">
        <v>0</v>
      </c>
      <c r="G99" s="1">
        <v>0</v>
      </c>
      <c r="H99">
        <f t="shared" si="3"/>
        <v>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0</v>
      </c>
      <c r="F100" s="154">
        <v>0</v>
      </c>
      <c r="G100" s="1">
        <v>0</v>
      </c>
      <c r="H100">
        <f t="shared" si="3"/>
        <v>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0</v>
      </c>
      <c r="F101" s="154">
        <v>0</v>
      </c>
      <c r="G101" s="1">
        <v>0</v>
      </c>
      <c r="H101">
        <f t="shared" si="3"/>
        <v>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0</v>
      </c>
      <c r="F102" s="154">
        <v>0</v>
      </c>
      <c r="G102" s="1">
        <v>0</v>
      </c>
      <c r="H102">
        <f t="shared" si="3"/>
        <v>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0</v>
      </c>
      <c r="F103" s="154">
        <v>0</v>
      </c>
      <c r="G103" s="1">
        <v>0</v>
      </c>
      <c r="H103">
        <f t="shared" si="3"/>
        <v>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0</v>
      </c>
      <c r="F104" s="154">
        <v>0</v>
      </c>
      <c r="G104" s="1">
        <v>0</v>
      </c>
      <c r="H104">
        <f t="shared" si="3"/>
        <v>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0</v>
      </c>
      <c r="F105" s="154">
        <v>0</v>
      </c>
      <c r="G105" s="1">
        <v>0</v>
      </c>
      <c r="H105">
        <f t="shared" si="3"/>
        <v>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0</v>
      </c>
      <c r="F106" s="154">
        <v>0</v>
      </c>
      <c r="G106" s="1">
        <v>0</v>
      </c>
      <c r="H106">
        <f t="shared" si="3"/>
        <v>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0</v>
      </c>
      <c r="F107" s="154">
        <v>0</v>
      </c>
      <c r="G107" s="1">
        <v>0</v>
      </c>
      <c r="H107">
        <f t="shared" si="3"/>
        <v>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0</v>
      </c>
      <c r="F108" s="154">
        <v>0</v>
      </c>
      <c r="G108" s="1">
        <v>0</v>
      </c>
      <c r="H108">
        <f t="shared" si="3"/>
        <v>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0</v>
      </c>
      <c r="F109" s="154">
        <v>0</v>
      </c>
      <c r="G109" s="1">
        <v>0</v>
      </c>
      <c r="H109">
        <f t="shared" si="3"/>
        <v>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0</v>
      </c>
      <c r="F110" s="154">
        <v>0</v>
      </c>
      <c r="G110" s="1">
        <v>0</v>
      </c>
      <c r="H110">
        <f t="shared" si="3"/>
        <v>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0</v>
      </c>
      <c r="F111" s="154">
        <v>0</v>
      </c>
      <c r="G111" s="1">
        <v>0</v>
      </c>
      <c r="H111">
        <f t="shared" si="3"/>
        <v>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0</v>
      </c>
      <c r="F112" s="154">
        <v>0</v>
      </c>
      <c r="G112" s="1">
        <v>0</v>
      </c>
      <c r="H112">
        <f t="shared" si="3"/>
        <v>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0</v>
      </c>
      <c r="F113" s="154">
        <v>0</v>
      </c>
      <c r="G113" s="1">
        <v>0</v>
      </c>
      <c r="H113">
        <f t="shared" si="3"/>
        <v>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0</v>
      </c>
      <c r="F114" s="154">
        <v>0</v>
      </c>
      <c r="G114" s="1">
        <v>0</v>
      </c>
      <c r="H114">
        <f t="shared" si="3"/>
        <v>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0</v>
      </c>
      <c r="F115" s="154">
        <v>0</v>
      </c>
      <c r="G115" s="1">
        <v>0</v>
      </c>
      <c r="H115">
        <f t="shared" si="3"/>
        <v>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0</v>
      </c>
      <c r="F116" s="154">
        <v>0</v>
      </c>
      <c r="G116" s="1">
        <v>0</v>
      </c>
      <c r="H116">
        <f t="shared" si="3"/>
        <v>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B75" activePane="bottomRight" state="frozen"/>
      <selection activeCell="M3" sqref="M3:M98"/>
      <selection pane="topRight" activeCell="M3" sqref="M3:M98"/>
      <selection pane="bottomLeft" activeCell="M3" sqref="M3:M98"/>
      <selection pane="bottomRight" activeCell="C99" sqref="B99:C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45752</v>
      </c>
      <c r="B1" s="228" t="s">
        <v>504</v>
      </c>
      <c r="C1" s="228" t="s">
        <v>505</v>
      </c>
      <c r="D1" s="231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3.8457142857142856</v>
      </c>
      <c r="C3">
        <v>2.6228571428571428</v>
      </c>
      <c r="D3">
        <f>TWEPL!P3</f>
        <v>0</v>
      </c>
      <c r="E3">
        <f>GT_NG!P3</f>
        <v>16.207343299239444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822.29316628746631</v>
      </c>
      <c r="P3" s="37">
        <v>117.57</v>
      </c>
      <c r="Q3" s="37">
        <v>38.110000000000007</v>
      </c>
      <c r="R3" s="39">
        <v>0</v>
      </c>
      <c r="S3" s="39">
        <v>5</v>
      </c>
      <c r="T3" s="38">
        <f>SUMPRODUCT(LTA!J3:AN3,LTA!J$101:AN$101,LTA!J$103:AN$103)</f>
        <v>41.34</v>
      </c>
      <c r="U3" s="38">
        <f>SUMPRODUCT(LTA!J3:AN3,LTA!J$102:AN$102,LTA!J$103:AN$103)</f>
        <v>63.89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87.550000000000011</v>
      </c>
      <c r="AB3" s="76">
        <f>-STOA!N3</f>
        <v>0</v>
      </c>
      <c r="AC3">
        <f>SUMIF(B3:AB3,"&gt;0")*$AC$2-SUMIF(B3:AB3,"&lt;0")*($AC$2/(1-$AC$2))+SUMIF(AI3:AR3,"&gt;0")*$AC$2-SUMIF(AI3:AR3,"&lt;0")*($AC$2/(1-$AC$2))</f>
        <v>10.80572283191916</v>
      </c>
      <c r="AD3">
        <f>SUM(B3:AB3,AI3:AV3)-AC3</f>
        <v>1374.5433581833579</v>
      </c>
      <c r="AE3">
        <f>'IDT-1'!B3</f>
        <v>0</v>
      </c>
      <c r="AF3" s="25"/>
      <c r="AG3">
        <f>SUM(AD3:AF3)</f>
        <v>1374.5433581833579</v>
      </c>
      <c r="AI3" s="35">
        <f>PXIL!H3</f>
        <v>0</v>
      </c>
      <c r="AJ3" s="35">
        <f>PXIL!N3</f>
        <v>0</v>
      </c>
      <c r="AK3" s="35">
        <f>RTM_IEX!H3</f>
        <v>102.92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B4">
        <v>3.8457142857142856</v>
      </c>
      <c r="C4">
        <v>2.6228571428571428</v>
      </c>
      <c r="D4">
        <f>TWEPL!P4</f>
        <v>0</v>
      </c>
      <c r="E4">
        <f>GT_NG!P4</f>
        <v>16.207343299239444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845.4941901013882</v>
      </c>
      <c r="P4" s="37">
        <v>117.57</v>
      </c>
      <c r="Q4" s="37">
        <v>38.110000000000007</v>
      </c>
      <c r="R4" s="39">
        <v>0</v>
      </c>
      <c r="S4" s="39">
        <v>5</v>
      </c>
      <c r="T4" s="38">
        <f>SUMPRODUCT(LTA!J4:AN4,LTA!J$101:AN$101,LTA!J$103:AN$103)</f>
        <v>41.67</v>
      </c>
      <c r="U4" s="38">
        <f>SUMPRODUCT(LTA!J4:AN4,LTA!J$102:AN$102,LTA!J$103:AN$103)</f>
        <v>65.39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87.550000000000011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10.745904817667752</v>
      </c>
      <c r="AD4">
        <f t="shared" ref="AD4:AD67" si="1">SUM(B4:AB4,AI4:AV4)-AC4</f>
        <v>1366.9342000115314</v>
      </c>
      <c r="AE4">
        <f>'IDT-1'!B4</f>
        <v>0</v>
      </c>
      <c r="AF4" s="25"/>
      <c r="AG4">
        <f t="shared" ref="AG4:AG67" si="2">SUM(AD4:AF4)</f>
        <v>1366.9342000115314</v>
      </c>
      <c r="AI4" s="35">
        <f>PXIL!H4</f>
        <v>0</v>
      </c>
      <c r="AJ4" s="35">
        <f>PXIL!N4</f>
        <v>0</v>
      </c>
      <c r="AK4" s="35">
        <f>RTM_IEX!H4</f>
        <v>70.22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B5">
        <v>3.8457142857142856</v>
      </c>
      <c r="C5">
        <v>2.6228571428571428</v>
      </c>
      <c r="D5">
        <f>TWEPL!P5</f>
        <v>0</v>
      </c>
      <c r="E5">
        <f>GT_NG!P5</f>
        <v>16.207343299239444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836.4749401471729</v>
      </c>
      <c r="P5" s="37">
        <v>117.57</v>
      </c>
      <c r="Q5" s="37">
        <v>38.110000000000007</v>
      </c>
      <c r="R5" s="39">
        <v>0</v>
      </c>
      <c r="S5" s="39">
        <v>5</v>
      </c>
      <c r="T5" s="38">
        <f>SUMPRODUCT(LTA!J5:AN5,LTA!J$101:AN$101,LTA!J$103:AN$103)</f>
        <v>43.34</v>
      </c>
      <c r="U5" s="38">
        <f>SUMPRODUCT(LTA!J5:AN5,LTA!J$102:AN$102,LTA!J$103:AN$103)</f>
        <v>66.89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87.550000000000011</v>
      </c>
      <c r="AB5" s="76">
        <f>-STOA!N5</f>
        <v>0</v>
      </c>
      <c r="AC5">
        <f t="shared" si="0"/>
        <v>10.610190668024872</v>
      </c>
      <c r="AD5">
        <f t="shared" si="1"/>
        <v>1349.6706642069589</v>
      </c>
      <c r="AE5">
        <f>'IDT-1'!B5</f>
        <v>0</v>
      </c>
      <c r="AF5" s="25"/>
      <c r="AG5">
        <f t="shared" si="2"/>
        <v>1349.6706642069589</v>
      </c>
      <c r="AI5" s="35">
        <f>PXIL!H5</f>
        <v>0</v>
      </c>
      <c r="AJ5" s="35">
        <f>PXIL!N5</f>
        <v>0</v>
      </c>
      <c r="AK5" s="35">
        <f>RTM_IEX!H5</f>
        <v>58.67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B6">
        <v>3.8457142857142856</v>
      </c>
      <c r="C6">
        <v>2.6228571428571428</v>
      </c>
      <c r="D6">
        <f>TWEPL!P6</f>
        <v>0</v>
      </c>
      <c r="E6">
        <f>GT_NG!P6</f>
        <v>16.207343299239444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836.48126790088941</v>
      </c>
      <c r="P6" s="37">
        <v>117.57</v>
      </c>
      <c r="Q6" s="37">
        <v>38.110000000000007</v>
      </c>
      <c r="R6" s="39">
        <v>0</v>
      </c>
      <c r="S6" s="39">
        <v>5</v>
      </c>
      <c r="T6" s="38">
        <f>SUMPRODUCT(LTA!J6:AN6,LTA!J$101:AN$101,LTA!J$103:AN$103)</f>
        <v>45.67</v>
      </c>
      <c r="U6" s="38">
        <f>SUMPRODUCT(LTA!J6:AN6,LTA!J$102:AN$102,LTA!J$103:AN$103)</f>
        <v>68.39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87.550000000000011</v>
      </c>
      <c r="AB6" s="76">
        <f>-STOA!N6</f>
        <v>0</v>
      </c>
      <c r="AC6">
        <f t="shared" si="0"/>
        <v>10.527638024503863</v>
      </c>
      <c r="AD6">
        <f t="shared" si="1"/>
        <v>1339.1695446041965</v>
      </c>
      <c r="AE6">
        <f>'IDT-1'!B6</f>
        <v>0</v>
      </c>
      <c r="AF6" s="25"/>
      <c r="AG6">
        <f t="shared" si="2"/>
        <v>1339.1695446041965</v>
      </c>
      <c r="AI6" s="35">
        <f>PXIL!H6</f>
        <v>0</v>
      </c>
      <c r="AJ6" s="35">
        <f>PXIL!N6</f>
        <v>0</v>
      </c>
      <c r="AK6" s="35">
        <f>RTM_IEX!H6</f>
        <v>44.25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B7">
        <v>3.8457142857142856</v>
      </c>
      <c r="C7">
        <v>2.6228571428571428</v>
      </c>
      <c r="D7">
        <f>TWEPL!P7</f>
        <v>0</v>
      </c>
      <c r="E7">
        <f>GT_NG!P7</f>
        <v>15.787341772151901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80.06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829.25684795833297</v>
      </c>
      <c r="P7" s="37">
        <v>117.57</v>
      </c>
      <c r="Q7" s="37">
        <v>38.110000000000007</v>
      </c>
      <c r="R7" s="39">
        <v>0</v>
      </c>
      <c r="S7" s="39">
        <v>5</v>
      </c>
      <c r="T7" s="38">
        <f>SUMPRODUCT(LTA!J7:AN7,LTA!J$101:AN$101,LTA!J$103:AN$103)</f>
        <v>48.989999999999995</v>
      </c>
      <c r="U7" s="38">
        <f>SUMPRODUCT(LTA!J7:AN7,LTA!J$102:AN$102,LTA!J$103:AN$103)</f>
        <v>82.38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87.550000000000011</v>
      </c>
      <c r="AB7" s="76">
        <f>-STOA!N7</f>
        <v>0</v>
      </c>
      <c r="AC7">
        <f t="shared" si="0"/>
        <v>10.519803537040637</v>
      </c>
      <c r="AD7">
        <f t="shared" si="1"/>
        <v>1338.1729576220155</v>
      </c>
      <c r="AE7">
        <f>'IDT-1'!B7</f>
        <v>0</v>
      </c>
      <c r="AF7" s="25"/>
      <c r="AG7">
        <f t="shared" si="2"/>
        <v>1338.1729576220155</v>
      </c>
      <c r="AI7" s="35">
        <f>PXIL!H7</f>
        <v>0</v>
      </c>
      <c r="AJ7" s="35">
        <f>PXIL!N7</f>
        <v>0</v>
      </c>
      <c r="AK7" s="35">
        <f>RTM_IEX!H7</f>
        <v>37.520000000000003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B8">
        <v>3.8457142857142856</v>
      </c>
      <c r="C8">
        <v>2.6228571428571428</v>
      </c>
      <c r="D8">
        <f>TWEPL!P8</f>
        <v>0</v>
      </c>
      <c r="E8">
        <f>GT_NG!P8</f>
        <v>15.787341772151901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80.06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829.26660424861018</v>
      </c>
      <c r="P8" s="37">
        <v>117.57</v>
      </c>
      <c r="Q8" s="37">
        <v>38.110000000000007</v>
      </c>
      <c r="R8" s="39">
        <v>0</v>
      </c>
      <c r="S8" s="39">
        <v>5</v>
      </c>
      <c r="T8" s="38">
        <f>SUMPRODUCT(LTA!J8:AN8,LTA!J$101:AN$101,LTA!J$103:AN$103)</f>
        <v>51.989999999999995</v>
      </c>
      <c r="U8" s="38">
        <f>SUMPRODUCT(LTA!J8:AN8,LTA!J$102:AN$102,LTA!J$103:AN$103)</f>
        <v>84.89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87.550000000000011</v>
      </c>
      <c r="AB8" s="76">
        <f>-STOA!N8</f>
        <v>0</v>
      </c>
      <c r="AC8">
        <f t="shared" si="0"/>
        <v>10.405297636104802</v>
      </c>
      <c r="AD8">
        <f t="shared" si="1"/>
        <v>1323.6072198132288</v>
      </c>
      <c r="AE8">
        <f>'IDT-1'!B8</f>
        <v>0</v>
      </c>
      <c r="AF8" s="25"/>
      <c r="AG8">
        <f t="shared" si="2"/>
        <v>1323.6072198132288</v>
      </c>
      <c r="AI8" s="35">
        <f>PXIL!H8</f>
        <v>0</v>
      </c>
      <c r="AJ8" s="35">
        <f>PXIL!N8</f>
        <v>0</v>
      </c>
      <c r="AK8" s="35">
        <f>RTM_IEX!H8</f>
        <v>17.32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B9">
        <v>3.8457142857142856</v>
      </c>
      <c r="C9">
        <v>2.6228571428571428</v>
      </c>
      <c r="D9">
        <f>TWEPL!P9</f>
        <v>0</v>
      </c>
      <c r="E9">
        <f>GT_NG!P9</f>
        <v>15.787341772151901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80.06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803.92493729444197</v>
      </c>
      <c r="P9" s="37">
        <v>57.71</v>
      </c>
      <c r="Q9" s="37">
        <v>20.2</v>
      </c>
      <c r="R9" s="39">
        <v>0</v>
      </c>
      <c r="S9" s="39">
        <v>5</v>
      </c>
      <c r="T9" s="38">
        <f>SUMPRODUCT(LTA!J9:AN9,LTA!J$101:AN$101,LTA!J$103:AN$103)</f>
        <v>53.67</v>
      </c>
      <c r="U9" s="38">
        <f>SUMPRODUCT(LTA!J9:AN9,LTA!J$102:AN$102,LTA!J$103:AN$103)</f>
        <v>87.38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87.550000000000011</v>
      </c>
      <c r="AB9" s="76">
        <f>-STOA!N9</f>
        <v>0</v>
      </c>
      <c r="AC9">
        <f t="shared" si="0"/>
        <v>9.9485946338622906</v>
      </c>
      <c r="AD9">
        <f t="shared" si="1"/>
        <v>1265.5122558613032</v>
      </c>
      <c r="AE9">
        <f>'IDT-1'!B9</f>
        <v>0</v>
      </c>
      <c r="AF9" s="25"/>
      <c r="AG9">
        <f t="shared" si="2"/>
        <v>1265.5122558613032</v>
      </c>
      <c r="AI9" s="35">
        <f>PXIL!H9</f>
        <v>0</v>
      </c>
      <c r="AJ9" s="35">
        <f>PXIL!N9</f>
        <v>0</v>
      </c>
      <c r="AK9" s="35">
        <f>RTM_IEX!H9</f>
        <v>57.71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B10">
        <v>3.8457142857142856</v>
      </c>
      <c r="C10">
        <v>2.6228571428571428</v>
      </c>
      <c r="D10">
        <f>TWEPL!P10</f>
        <v>0</v>
      </c>
      <c r="E10">
        <f>GT_NG!P10</f>
        <v>15.787341772151901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80.06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803.08937102938171</v>
      </c>
      <c r="P10" s="37">
        <v>57.71</v>
      </c>
      <c r="Q10" s="37">
        <v>20.2</v>
      </c>
      <c r="R10" s="39">
        <v>0</v>
      </c>
      <c r="S10" s="39">
        <v>5</v>
      </c>
      <c r="T10" s="38">
        <f>SUMPRODUCT(LTA!J10:AN10,LTA!J$101:AN$101,LTA!J$103:AN$103)</f>
        <v>54.33</v>
      </c>
      <c r="U10" s="38">
        <f>SUMPRODUCT(LTA!J10:AN10,LTA!J$102:AN$102,LTA!J$103:AN$103)</f>
        <v>90.38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87.550000000000011</v>
      </c>
      <c r="AB10" s="76">
        <f>-STOA!N10</f>
        <v>0</v>
      </c>
      <c r="AC10">
        <f t="shared" si="0"/>
        <v>10.12069721699482</v>
      </c>
      <c r="AD10">
        <f t="shared" si="1"/>
        <v>1287.4045870131104</v>
      </c>
      <c r="AE10">
        <f>'IDT-1'!B10</f>
        <v>0</v>
      </c>
      <c r="AF10" s="25"/>
      <c r="AG10">
        <f t="shared" si="2"/>
        <v>1287.4045870131104</v>
      </c>
      <c r="AI10" s="35">
        <f>PXIL!H10</f>
        <v>0</v>
      </c>
      <c r="AJ10" s="35">
        <f>PXIL!N10</f>
        <v>0</v>
      </c>
      <c r="AK10" s="35">
        <f>RTM_IEX!H10</f>
        <v>76.95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B11">
        <v>3.8457142857142856</v>
      </c>
      <c r="C11">
        <v>2.6228571428571428</v>
      </c>
      <c r="D11">
        <f>TWEPL!P11</f>
        <v>0</v>
      </c>
      <c r="E11">
        <f>GT_NG!P11</f>
        <v>15.787341772151901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80.06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811.52337561136096</v>
      </c>
      <c r="P11" s="37">
        <v>57.71</v>
      </c>
      <c r="Q11" s="37">
        <v>20.2</v>
      </c>
      <c r="R11" s="39">
        <v>0</v>
      </c>
      <c r="S11" s="39">
        <v>5</v>
      </c>
      <c r="T11" s="38">
        <f>SUMPRODUCT(LTA!J11:AN11,LTA!J$101:AN$101,LTA!J$103:AN$103)</f>
        <v>58</v>
      </c>
      <c r="U11" s="38">
        <f>SUMPRODUCT(LTA!J11:AN11,LTA!J$102:AN$102,LTA!J$103:AN$103)</f>
        <v>92.89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87.550000000000011</v>
      </c>
      <c r="AB11" s="76">
        <f>-STOA!N11</f>
        <v>0</v>
      </c>
      <c r="AC11">
        <f t="shared" si="0"/>
        <v>10.152162452734258</v>
      </c>
      <c r="AD11">
        <f t="shared" si="1"/>
        <v>1291.4071263593503</v>
      </c>
      <c r="AE11">
        <f>'IDT-1'!B11</f>
        <v>0</v>
      </c>
      <c r="AF11" s="25"/>
      <c r="AG11">
        <f t="shared" si="2"/>
        <v>1291.4071263593503</v>
      </c>
      <c r="AI11" s="35">
        <f>PXIL!H11</f>
        <v>0</v>
      </c>
      <c r="AJ11" s="35">
        <f>PXIL!N11</f>
        <v>0</v>
      </c>
      <c r="AK11" s="35">
        <f>RTM_IEX!H11</f>
        <v>66.37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B12">
        <v>3.8457142857142856</v>
      </c>
      <c r="C12">
        <v>2.6228571428571428</v>
      </c>
      <c r="D12">
        <f>TWEPL!P12</f>
        <v>0</v>
      </c>
      <c r="E12">
        <f>GT_NG!P12</f>
        <v>15.787341772151901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80.06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812.04337561136094</v>
      </c>
      <c r="P12" s="37">
        <v>57.71</v>
      </c>
      <c r="Q12" s="37">
        <v>20.2</v>
      </c>
      <c r="R12" s="39">
        <v>0</v>
      </c>
      <c r="S12" s="39">
        <v>5</v>
      </c>
      <c r="T12" s="38">
        <f>SUMPRODUCT(LTA!J12:AN12,LTA!J$101:AN$101,LTA!J$103:AN$103)</f>
        <v>59.34</v>
      </c>
      <c r="U12" s="38">
        <f>SUMPRODUCT(LTA!J12:AN12,LTA!J$102:AN$102,LTA!J$103:AN$103)</f>
        <v>94.9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87.550000000000011</v>
      </c>
      <c r="AB12" s="76">
        <f>-STOA!N12</f>
        <v>0</v>
      </c>
      <c r="AC12">
        <f t="shared" si="0"/>
        <v>10.069794452734257</v>
      </c>
      <c r="AD12">
        <f t="shared" si="1"/>
        <v>1280.9294943593502</v>
      </c>
      <c r="AE12">
        <f>'IDT-1'!B12</f>
        <v>0</v>
      </c>
      <c r="AF12" s="25"/>
      <c r="AG12">
        <f t="shared" si="2"/>
        <v>1280.9294943593502</v>
      </c>
      <c r="AI12" s="35">
        <f>PXIL!H12</f>
        <v>0</v>
      </c>
      <c r="AJ12" s="35">
        <f>PXIL!N12</f>
        <v>0</v>
      </c>
      <c r="AK12" s="35">
        <f>RTM_IEX!H12</f>
        <v>51.94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B13">
        <v>3.8457142857142856</v>
      </c>
      <c r="C13">
        <v>2.6228571428571428</v>
      </c>
      <c r="D13">
        <f>TWEPL!P13</f>
        <v>0</v>
      </c>
      <c r="E13">
        <f>GT_NG!P13</f>
        <v>15.787341772151901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80.06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812.13566513868341</v>
      </c>
      <c r="P13" s="37">
        <v>57.71</v>
      </c>
      <c r="Q13" s="37">
        <v>20.2</v>
      </c>
      <c r="R13" s="39">
        <v>0</v>
      </c>
      <c r="S13" s="39">
        <v>5</v>
      </c>
      <c r="T13" s="38">
        <f>SUMPRODUCT(LTA!J13:AN13,LTA!J$101:AN$101,LTA!J$103:AN$103)</f>
        <v>63.67</v>
      </c>
      <c r="U13" s="38">
        <f>SUMPRODUCT(LTA!J13:AN13,LTA!J$102:AN$102,LTA!J$103:AN$103)</f>
        <v>103.9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87.550000000000011</v>
      </c>
      <c r="AB13" s="76">
        <f>-STOA!N13</f>
        <v>0</v>
      </c>
      <c r="AC13">
        <f t="shared" si="0"/>
        <v>9.8715534487212295</v>
      </c>
      <c r="AD13">
        <f t="shared" si="1"/>
        <v>1229.6100248906857</v>
      </c>
      <c r="AE13">
        <f>'IDT-1'!B13</f>
        <v>0</v>
      </c>
      <c r="AF13" s="25"/>
      <c r="AG13">
        <f t="shared" si="2"/>
        <v>1229.6100248906857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-13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B14">
        <v>3.8457142857142856</v>
      </c>
      <c r="C14">
        <v>2.6228571428571428</v>
      </c>
      <c r="D14">
        <f>TWEPL!P14</f>
        <v>0</v>
      </c>
      <c r="E14">
        <f>GT_NG!P14</f>
        <v>15.787341772151901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80.06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812.06566513868347</v>
      </c>
      <c r="P14" s="37">
        <v>57.71</v>
      </c>
      <c r="Q14" s="37">
        <v>20.2</v>
      </c>
      <c r="R14" s="39">
        <v>0</v>
      </c>
      <c r="S14" s="39">
        <v>5</v>
      </c>
      <c r="T14" s="38">
        <f>SUMPRODUCT(LTA!J14:AN14,LTA!J$101:AN$101,LTA!J$103:AN$103)</f>
        <v>63.67</v>
      </c>
      <c r="U14" s="38">
        <f>SUMPRODUCT(LTA!J14:AN14,LTA!J$102:AN$102,LTA!J$103:AN$103)</f>
        <v>104.88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87.550000000000011</v>
      </c>
      <c r="AB14" s="76">
        <f>-STOA!N14</f>
        <v>0</v>
      </c>
      <c r="AC14">
        <f t="shared" si="0"/>
        <v>9.9572646315472735</v>
      </c>
      <c r="AD14">
        <f t="shared" si="1"/>
        <v>1220.4343137078597</v>
      </c>
      <c r="AE14">
        <f>'IDT-1'!B14</f>
        <v>0</v>
      </c>
      <c r="AF14" s="25"/>
      <c r="AG14">
        <f t="shared" si="2"/>
        <v>1220.4343137078597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-23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B15">
        <v>3.8457142857142856</v>
      </c>
      <c r="C15">
        <v>2.6228571428571428</v>
      </c>
      <c r="D15">
        <f>TWEPL!P15</f>
        <v>0</v>
      </c>
      <c r="E15">
        <f>GT_NG!P15</f>
        <v>15.787341772151901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80.06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811.37038660988037</v>
      </c>
      <c r="P15" s="37">
        <v>57.71</v>
      </c>
      <c r="Q15" s="37">
        <v>20.2</v>
      </c>
      <c r="R15" s="39">
        <v>0</v>
      </c>
      <c r="S15" s="39">
        <v>5</v>
      </c>
      <c r="T15" s="38">
        <f>SUMPRODUCT(LTA!J15:AN15,LTA!J$101:AN$101,LTA!J$103:AN$103)</f>
        <v>64.67</v>
      </c>
      <c r="U15" s="38">
        <f>SUMPRODUCT(LTA!J15:AN15,LTA!J$102:AN$102,LTA!J$103:AN$103)</f>
        <v>106.38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87.550000000000011</v>
      </c>
      <c r="AB15" s="76">
        <f>-STOA!N15</f>
        <v>0</v>
      </c>
      <c r="AC15">
        <f t="shared" si="0"/>
        <v>9.979202777305213</v>
      </c>
      <c r="AD15">
        <f t="shared" si="1"/>
        <v>1221.2170970332986</v>
      </c>
      <c r="AE15">
        <f>'IDT-1'!B15</f>
        <v>0</v>
      </c>
      <c r="AF15" s="25"/>
      <c r="AG15">
        <f t="shared" si="2"/>
        <v>1221.2170970332986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-24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B16">
        <v>3.8457142857142856</v>
      </c>
      <c r="C16">
        <v>2.6228571428571428</v>
      </c>
      <c r="D16">
        <f>TWEPL!P16</f>
        <v>0</v>
      </c>
      <c r="E16">
        <f>GT_NG!P16</f>
        <v>15.787341772151901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80.06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811.37038660988037</v>
      </c>
      <c r="P16" s="37">
        <v>57.71</v>
      </c>
      <c r="Q16" s="37">
        <v>20.2</v>
      </c>
      <c r="R16" s="39">
        <v>0</v>
      </c>
      <c r="S16" s="39">
        <v>5</v>
      </c>
      <c r="T16" s="38">
        <f>SUMPRODUCT(LTA!J16:AN16,LTA!J$101:AN$101,LTA!J$103:AN$103)</f>
        <v>65.33</v>
      </c>
      <c r="U16" s="38">
        <f>SUMPRODUCT(LTA!J16:AN16,LTA!J$102:AN$102,LTA!J$103:AN$103)</f>
        <v>108.4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87.550000000000011</v>
      </c>
      <c r="AB16" s="76">
        <f>-STOA!N16</f>
        <v>0</v>
      </c>
      <c r="AC16">
        <f t="shared" si="0"/>
        <v>10.039413368718234</v>
      </c>
      <c r="AD16">
        <f t="shared" si="1"/>
        <v>1218.8368864418856</v>
      </c>
      <c r="AE16">
        <f>'IDT-1'!B16</f>
        <v>0</v>
      </c>
      <c r="AF16" s="25"/>
      <c r="AG16">
        <f t="shared" si="2"/>
        <v>1218.8368864418856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-29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B17">
        <v>3.8457142857142856</v>
      </c>
      <c r="C17">
        <v>2.6228571428571428</v>
      </c>
      <c r="D17">
        <f>TWEPL!P17</f>
        <v>0</v>
      </c>
      <c r="E17">
        <f>GT_NG!P17</f>
        <v>15.787341772151901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80.06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812.62077460609055</v>
      </c>
      <c r="P17" s="37">
        <v>57.71</v>
      </c>
      <c r="Q17" s="37">
        <v>20.2</v>
      </c>
      <c r="R17" s="39">
        <v>0</v>
      </c>
      <c r="S17" s="39">
        <v>5</v>
      </c>
      <c r="T17" s="38">
        <f>SUMPRODUCT(LTA!J17:AN17,LTA!J$101:AN$101,LTA!J$103:AN$103)</f>
        <v>65.67</v>
      </c>
      <c r="U17" s="38">
        <f>SUMPRODUCT(LTA!J17:AN17,LTA!J$102:AN$102,LTA!J$103:AN$103)</f>
        <v>108.88999999999999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87.550000000000011</v>
      </c>
      <c r="AB17" s="76">
        <f>-STOA!N17</f>
        <v>0</v>
      </c>
      <c r="AC17">
        <f t="shared" si="0"/>
        <v>9.9377206208496069</v>
      </c>
      <c r="AD17">
        <f t="shared" si="1"/>
        <v>1236.0189671859641</v>
      </c>
      <c r="AE17">
        <f>'IDT-1'!B17</f>
        <v>0</v>
      </c>
      <c r="AF17" s="25"/>
      <c r="AG17">
        <f t="shared" si="2"/>
        <v>1236.0189671859641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-14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B18">
        <v>3.8457142857142856</v>
      </c>
      <c r="C18">
        <v>2.6228571428571428</v>
      </c>
      <c r="D18">
        <f>TWEPL!P18</f>
        <v>0</v>
      </c>
      <c r="E18">
        <f>GT_NG!P18</f>
        <v>15.787341772151901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80.06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822.00040549174003</v>
      </c>
      <c r="P18" s="37">
        <v>57.71</v>
      </c>
      <c r="Q18" s="37">
        <v>20.2</v>
      </c>
      <c r="R18" s="39">
        <v>0</v>
      </c>
      <c r="S18" s="39">
        <v>5</v>
      </c>
      <c r="T18" s="38">
        <f>SUMPRODUCT(LTA!J18:AN18,LTA!J$101:AN$101,LTA!J$103:AN$103)</f>
        <v>65.989999999999995</v>
      </c>
      <c r="U18" s="38">
        <f>SUMPRODUCT(LTA!J18:AN18,LTA!J$102:AN$102,LTA!J$103:AN$103)</f>
        <v>108.88999999999999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87.550000000000011</v>
      </c>
      <c r="AB18" s="76">
        <f>-STOA!N18</f>
        <v>0</v>
      </c>
      <c r="AC18">
        <f t="shared" si="0"/>
        <v>10.107713561148925</v>
      </c>
      <c r="AD18">
        <f t="shared" si="1"/>
        <v>1233.5486051313144</v>
      </c>
      <c r="AE18">
        <f>'IDT-1'!B18</f>
        <v>0</v>
      </c>
      <c r="AF18" s="25"/>
      <c r="AG18">
        <f t="shared" si="2"/>
        <v>1233.5486051313144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-26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B19">
        <v>3.8457142857142856</v>
      </c>
      <c r="C19">
        <v>2.6228571428571428</v>
      </c>
      <c r="D19">
        <f>TWEPL!P19</f>
        <v>0</v>
      </c>
      <c r="E19">
        <f>GT_NG!P19</f>
        <v>15.787341772151901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80.06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822.22276228354258</v>
      </c>
      <c r="P19" s="37">
        <v>57.71</v>
      </c>
      <c r="Q19" s="37">
        <v>20.2</v>
      </c>
      <c r="R19" s="39">
        <v>0</v>
      </c>
      <c r="S19" s="39">
        <v>5</v>
      </c>
      <c r="T19" s="38">
        <f>SUMPRODUCT(LTA!J19:AN19,LTA!J$101:AN$101,LTA!J$103:AN$103)</f>
        <v>50.67</v>
      </c>
      <c r="U19" s="38">
        <f>SUMPRODUCT(LTA!J19:AN19,LTA!J$102:AN$102,LTA!J$103:AN$103)</f>
        <v>94.9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87.550000000000011</v>
      </c>
      <c r="AB19" s="76">
        <f>-STOA!N19</f>
        <v>0</v>
      </c>
      <c r="AC19">
        <f t="shared" si="0"/>
        <v>9.8258007161467571</v>
      </c>
      <c r="AD19">
        <f t="shared" si="1"/>
        <v>1211.7428747681195</v>
      </c>
      <c r="AE19">
        <f>'IDT-1'!B19</f>
        <v>0</v>
      </c>
      <c r="AF19" s="25"/>
      <c r="AG19">
        <f t="shared" si="2"/>
        <v>1211.7428747681195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-19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B20">
        <v>3.8457142857142856</v>
      </c>
      <c r="C20">
        <v>2.6228571428571428</v>
      </c>
      <c r="D20">
        <f>TWEPL!P20</f>
        <v>0</v>
      </c>
      <c r="E20">
        <f>GT_NG!P20</f>
        <v>15.787341772151901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80.06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830.60239316919217</v>
      </c>
      <c r="P20" s="37">
        <v>57.71</v>
      </c>
      <c r="Q20" s="37">
        <v>20.2</v>
      </c>
      <c r="R20" s="39">
        <v>0</v>
      </c>
      <c r="S20" s="39">
        <v>5</v>
      </c>
      <c r="T20" s="38">
        <f>SUMPRODUCT(LTA!J20:AN20,LTA!J$101:AN$101,LTA!J$103:AN$103)</f>
        <v>49.67</v>
      </c>
      <c r="U20" s="38">
        <f>SUMPRODUCT(LTA!J20:AN20,LTA!J$102:AN$102,LTA!J$103:AN$103)</f>
        <v>96.889999999999986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87.550000000000011</v>
      </c>
      <c r="AB20" s="76">
        <f>-STOA!N20</f>
        <v>0</v>
      </c>
      <c r="AC20">
        <f t="shared" si="0"/>
        <v>9.9224677919026352</v>
      </c>
      <c r="AD20">
        <f t="shared" si="1"/>
        <v>1218.0158385780128</v>
      </c>
      <c r="AE20">
        <f>'IDT-1'!B20</f>
        <v>0</v>
      </c>
      <c r="AF20" s="25"/>
      <c r="AG20">
        <f t="shared" si="2"/>
        <v>1218.0158385780128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-22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B21">
        <v>3.8457142857142856</v>
      </c>
      <c r="C21">
        <v>2.6228571428571428</v>
      </c>
      <c r="D21">
        <f>TWEPL!P21</f>
        <v>0</v>
      </c>
      <c r="E21">
        <f>GT_NG!P21</f>
        <v>15.787341772151901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80.06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827.61096221448986</v>
      </c>
      <c r="P21" s="37">
        <v>57.71</v>
      </c>
      <c r="Q21" s="37">
        <v>20.2</v>
      </c>
      <c r="R21" s="39">
        <v>0</v>
      </c>
      <c r="S21" s="39">
        <v>5</v>
      </c>
      <c r="T21" s="38">
        <f>SUMPRODUCT(LTA!J21:AN21,LTA!J$101:AN$101,LTA!J$103:AN$103)</f>
        <v>48.989999999999995</v>
      </c>
      <c r="U21" s="38">
        <f>SUMPRODUCT(LTA!J21:AN21,LTA!J$102:AN$102,LTA!J$103:AN$103)</f>
        <v>85.38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87.550000000000011</v>
      </c>
      <c r="AB21" s="76">
        <f>-STOA!N21</f>
        <v>0</v>
      </c>
      <c r="AC21">
        <f t="shared" si="0"/>
        <v>9.7175781293473094</v>
      </c>
      <c r="AD21">
        <f t="shared" si="1"/>
        <v>1214.039297285866</v>
      </c>
      <c r="AE21">
        <f>'IDT-1'!B21</f>
        <v>0</v>
      </c>
      <c r="AF21" s="25"/>
      <c r="AG21">
        <f t="shared" si="2"/>
        <v>1214.039297285866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-11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B22">
        <v>3.8457142857142856</v>
      </c>
      <c r="C22">
        <v>2.6228571428571428</v>
      </c>
      <c r="D22">
        <f>TWEPL!P22</f>
        <v>0</v>
      </c>
      <c r="E22">
        <f>GT_NG!P22</f>
        <v>15.787341772151901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80.06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843.18781289081051</v>
      </c>
      <c r="P22" s="37">
        <v>57.71</v>
      </c>
      <c r="Q22" s="37">
        <v>20.2</v>
      </c>
      <c r="R22" s="39">
        <v>0</v>
      </c>
      <c r="S22" s="39">
        <v>5</v>
      </c>
      <c r="T22" s="38">
        <f>SUMPRODUCT(LTA!J22:AN22,LTA!J$101:AN$101,LTA!J$103:AN$103)</f>
        <v>47</v>
      </c>
      <c r="U22" s="38">
        <f>SUMPRODUCT(LTA!J22:AN22,LTA!J$102:AN$102,LTA!J$103:AN$103)</f>
        <v>85.88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87.550000000000011</v>
      </c>
      <c r="AB22" s="76">
        <f>-STOA!N22</f>
        <v>0</v>
      </c>
      <c r="AC22">
        <f t="shared" si="0"/>
        <v>9.8195942463400083</v>
      </c>
      <c r="AD22">
        <f t="shared" si="1"/>
        <v>1229.024131845194</v>
      </c>
      <c r="AE22">
        <f>'IDT-1'!B22</f>
        <v>0</v>
      </c>
      <c r="AF22" s="25"/>
      <c r="AG22">
        <f t="shared" si="2"/>
        <v>1229.024131845194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B23">
        <v>3.8457142857142856</v>
      </c>
      <c r="C23">
        <v>2.6228571428571428</v>
      </c>
      <c r="D23">
        <f>TWEPL!P23</f>
        <v>0</v>
      </c>
      <c r="E23">
        <f>GT_NG!P23</f>
        <v>15.787341772151901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80.06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856.00639869103009</v>
      </c>
      <c r="P23" s="37">
        <v>57.71</v>
      </c>
      <c r="Q23" s="37">
        <v>20.2</v>
      </c>
      <c r="R23" s="39">
        <v>0</v>
      </c>
      <c r="S23" s="39">
        <v>5</v>
      </c>
      <c r="T23" s="38">
        <f>SUMPRODUCT(LTA!J23:AN23,LTA!J$101:AN$101,LTA!J$103:AN$103)</f>
        <v>45.33</v>
      </c>
      <c r="U23" s="38">
        <f>SUMPRODUCT(LTA!J23:AN23,LTA!J$102:AN$102,LTA!J$103:AN$103)</f>
        <v>85.88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87.550000000000011</v>
      </c>
      <c r="AB23" s="76">
        <f>-STOA!N23</f>
        <v>0</v>
      </c>
      <c r="AC23">
        <f t="shared" si="0"/>
        <v>10.008042032755675</v>
      </c>
      <c r="AD23">
        <f t="shared" si="1"/>
        <v>1273.0742698589977</v>
      </c>
      <c r="AE23">
        <f>'IDT-1'!B23</f>
        <v>0</v>
      </c>
      <c r="AF23" s="25"/>
      <c r="AG23">
        <f t="shared" si="2"/>
        <v>1273.0742698589977</v>
      </c>
      <c r="AI23" s="35">
        <f>PXIL!H23</f>
        <v>0</v>
      </c>
      <c r="AJ23" s="35">
        <f>PXIL!N23</f>
        <v>0</v>
      </c>
      <c r="AK23" s="35">
        <f>RTM_IEX!H23</f>
        <v>23.09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B24">
        <v>3.8457142857142856</v>
      </c>
      <c r="C24">
        <v>2.6228571428571428</v>
      </c>
      <c r="D24">
        <f>TWEPL!P24</f>
        <v>0</v>
      </c>
      <c r="E24">
        <f>GT_NG!P24</f>
        <v>15.787341772151901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80.06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855.4863986910301</v>
      </c>
      <c r="P24" s="37">
        <v>76.949999999999989</v>
      </c>
      <c r="Q24" s="37">
        <v>20.2</v>
      </c>
      <c r="R24" s="39">
        <v>0</v>
      </c>
      <c r="S24" s="39">
        <v>5</v>
      </c>
      <c r="T24" s="38">
        <f>SUMPRODUCT(LTA!J24:AN24,LTA!J$101:AN$101,LTA!J$103:AN$103)</f>
        <v>44.34</v>
      </c>
      <c r="U24" s="38">
        <f>SUMPRODUCT(LTA!J24:AN24,LTA!J$102:AN$102,LTA!J$103:AN$103)</f>
        <v>85.88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87.550000000000011</v>
      </c>
      <c r="AB24" s="76">
        <f>-STOA!N24</f>
        <v>0</v>
      </c>
      <c r="AC24">
        <f t="shared" si="0"/>
        <v>10.243836032755675</v>
      </c>
      <c r="AD24">
        <f t="shared" si="1"/>
        <v>1303.0684758589975</v>
      </c>
      <c r="AE24">
        <f>'IDT-1'!B24</f>
        <v>0</v>
      </c>
      <c r="AF24" s="25"/>
      <c r="AG24">
        <f t="shared" si="2"/>
        <v>1303.0684758589975</v>
      </c>
      <c r="AI24" s="35">
        <f>PXIL!H24</f>
        <v>0</v>
      </c>
      <c r="AJ24" s="35">
        <f>PXIL!N24</f>
        <v>0</v>
      </c>
      <c r="AK24" s="35">
        <f>RTM_IEX!H24</f>
        <v>35.590000000000003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B25">
        <v>3.8457142857142856</v>
      </c>
      <c r="C25">
        <v>2.6228571428571428</v>
      </c>
      <c r="D25">
        <f>TWEPL!P25</f>
        <v>0</v>
      </c>
      <c r="E25">
        <f>GT_NG!P25</f>
        <v>15.787341772151901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80.06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855.4863986910301</v>
      </c>
      <c r="P25" s="37">
        <v>117.57</v>
      </c>
      <c r="Q25" s="37">
        <v>20.2</v>
      </c>
      <c r="R25" s="39">
        <v>0</v>
      </c>
      <c r="S25" s="39">
        <v>5</v>
      </c>
      <c r="T25" s="38">
        <f>SUMPRODUCT(LTA!J25:AN25,LTA!J$101:AN$101,LTA!J$103:AN$103)</f>
        <v>51.33</v>
      </c>
      <c r="U25" s="38">
        <f>SUMPRODUCT(LTA!J25:AN25,LTA!J$102:AN$102,LTA!J$103:AN$103)</f>
        <v>93.87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87.550000000000011</v>
      </c>
      <c r="AB25" s="76">
        <f>-STOA!N25</f>
        <v>0</v>
      </c>
      <c r="AC25">
        <f t="shared" si="0"/>
        <v>10.527444032755675</v>
      </c>
      <c r="AD25">
        <f t="shared" si="1"/>
        <v>1339.1448678589975</v>
      </c>
      <c r="AE25">
        <f>'IDT-1'!B25</f>
        <v>0</v>
      </c>
      <c r="AF25" s="25"/>
      <c r="AG25">
        <f t="shared" si="2"/>
        <v>1339.1448678589975</v>
      </c>
      <c r="AI25" s="35">
        <f>PXIL!H25</f>
        <v>0</v>
      </c>
      <c r="AJ25" s="35">
        <f>PXIL!N25</f>
        <v>0</v>
      </c>
      <c r="AK25" s="35">
        <f>RTM_IEX!H25</f>
        <v>16.350000000000001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B26">
        <v>3.8457142857142856</v>
      </c>
      <c r="C26">
        <v>2.6228571428571428</v>
      </c>
      <c r="D26">
        <f>TWEPL!P26</f>
        <v>0</v>
      </c>
      <c r="E26">
        <f>GT_NG!P26</f>
        <v>15.787341772151901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80.06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855.48639883457929</v>
      </c>
      <c r="P26" s="37">
        <v>117.57</v>
      </c>
      <c r="Q26" s="37">
        <v>20.2</v>
      </c>
      <c r="R26" s="39">
        <v>0</v>
      </c>
      <c r="S26" s="39">
        <v>5</v>
      </c>
      <c r="T26" s="38">
        <f>SUMPRODUCT(LTA!J26:AN26,LTA!J$101:AN$101,LTA!J$103:AN$103)</f>
        <v>48.67</v>
      </c>
      <c r="U26" s="38">
        <f>SUMPRODUCT(LTA!J26:AN26,LTA!J$102:AN$102,LTA!J$103:AN$103)</f>
        <v>92.89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87.550000000000011</v>
      </c>
      <c r="AB26" s="76">
        <f>-STOA!N26</f>
        <v>0</v>
      </c>
      <c r="AC26">
        <f t="shared" si="0"/>
        <v>10.784220033875362</v>
      </c>
      <c r="AD26">
        <f t="shared" si="1"/>
        <v>1371.8080920014277</v>
      </c>
      <c r="AE26">
        <f>'IDT-1'!B26</f>
        <v>0</v>
      </c>
      <c r="AF26" s="25"/>
      <c r="AG26">
        <f t="shared" si="2"/>
        <v>1371.8080920014277</v>
      </c>
      <c r="AI26" s="35">
        <f>PXIL!H26</f>
        <v>0</v>
      </c>
      <c r="AJ26" s="35">
        <f>PXIL!N26</f>
        <v>0</v>
      </c>
      <c r="AK26" s="35">
        <f>RTM_IEX!H26</f>
        <v>52.91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B27">
        <v>3.8457142857142856</v>
      </c>
      <c r="C27">
        <v>2.6228571428571428</v>
      </c>
      <c r="D27">
        <f>TWEPL!P27</f>
        <v>0</v>
      </c>
      <c r="E27">
        <f>GT_NG!P27</f>
        <v>15.787341772151901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905.15300214342449</v>
      </c>
      <c r="P27" s="37">
        <v>117.57</v>
      </c>
      <c r="Q27" s="37">
        <v>38.110000000000007</v>
      </c>
      <c r="R27" s="39">
        <v>1.04</v>
      </c>
      <c r="S27" s="39">
        <v>5</v>
      </c>
      <c r="T27" s="38">
        <f>SUMPRODUCT(LTA!J27:AN27,LTA!J$101:AN$101,LTA!J$103:AN$103)</f>
        <v>55.34</v>
      </c>
      <c r="U27" s="38">
        <f>SUMPRODUCT(LTA!J27:AN27,LTA!J$102:AN$102,LTA!J$103:AN$103)</f>
        <v>89.86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87.550000000000011</v>
      </c>
      <c r="AB27" s="76">
        <f>-STOA!N27</f>
        <v>0</v>
      </c>
      <c r="AC27">
        <f t="shared" si="0"/>
        <v>11.153445539684348</v>
      </c>
      <c r="AD27">
        <f t="shared" si="1"/>
        <v>1418.775469804463</v>
      </c>
      <c r="AE27">
        <f>'IDT-1'!B27</f>
        <v>0</v>
      </c>
      <c r="AF27" s="25"/>
      <c r="AG27">
        <f t="shared" si="2"/>
        <v>1418.775469804463</v>
      </c>
      <c r="AI27" s="35">
        <f>PXIL!H27</f>
        <v>0</v>
      </c>
      <c r="AJ27" s="35">
        <f>PXIL!N27</f>
        <v>0</v>
      </c>
      <c r="AK27" s="35">
        <f>RTM_IEX!H27</f>
        <v>24.05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B28">
        <v>3.8457142857142856</v>
      </c>
      <c r="C28">
        <v>2.6228571428571428</v>
      </c>
      <c r="D28">
        <f>TWEPL!P28</f>
        <v>0</v>
      </c>
      <c r="E28">
        <f>GT_NG!P28</f>
        <v>15.787341772151901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982.10300214342442</v>
      </c>
      <c r="P28" s="37">
        <v>117.57</v>
      </c>
      <c r="Q28" s="37">
        <v>38.110000000000007</v>
      </c>
      <c r="R28" s="39">
        <v>5.7799999999999994</v>
      </c>
      <c r="S28" s="39">
        <v>5</v>
      </c>
      <c r="T28" s="38">
        <f>SUMPRODUCT(LTA!J28:AN28,LTA!J$101:AN$101,LTA!J$103:AN$103)</f>
        <v>54.47</v>
      </c>
      <c r="U28" s="38">
        <f>SUMPRODUCT(LTA!J28:AN28,LTA!J$102:AN$102,LTA!J$103:AN$103)</f>
        <v>88.88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87.550000000000011</v>
      </c>
      <c r="AB28" s="76">
        <f>-STOA!N28</f>
        <v>0</v>
      </c>
      <c r="AC28">
        <f t="shared" si="0"/>
        <v>11.785140496749458</v>
      </c>
      <c r="AD28">
        <f t="shared" si="1"/>
        <v>1448.9337748473981</v>
      </c>
      <c r="AE28">
        <f>'IDT-1'!B28</f>
        <v>0</v>
      </c>
      <c r="AF28" s="25"/>
      <c r="AG28">
        <f t="shared" si="2"/>
        <v>1448.9337748473981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-25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B29">
        <v>3.8457142857142856</v>
      </c>
      <c r="C29">
        <v>2.6228571428571428</v>
      </c>
      <c r="D29">
        <f>TWEPL!P29</f>
        <v>0</v>
      </c>
      <c r="E29">
        <f>GT_NG!P29</f>
        <v>15.787341772151901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991.7630021434245</v>
      </c>
      <c r="P29" s="37">
        <v>117.57</v>
      </c>
      <c r="Q29" s="37">
        <v>38.110000000000007</v>
      </c>
      <c r="R29" s="39">
        <v>15.72</v>
      </c>
      <c r="S29" s="39">
        <v>5</v>
      </c>
      <c r="T29" s="38">
        <f>SUMPRODUCT(LTA!J29:AN29,LTA!J$101:AN$101,LTA!J$103:AN$103)</f>
        <v>68.78</v>
      </c>
      <c r="U29" s="38">
        <f>SUMPRODUCT(LTA!J29:AN29,LTA!J$102:AN$102,LTA!J$103:AN$103)</f>
        <v>95.88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87.550000000000011</v>
      </c>
      <c r="AB29" s="76">
        <f>-STOA!N29</f>
        <v>0</v>
      </c>
      <c r="AC29">
        <f t="shared" si="0"/>
        <v>11.962734767662582</v>
      </c>
      <c r="AD29">
        <f t="shared" si="1"/>
        <v>1507.6661805764852</v>
      </c>
      <c r="AE29">
        <f>'IDT-1'!B29</f>
        <v>0</v>
      </c>
      <c r="AF29" s="25"/>
      <c r="AG29">
        <f t="shared" si="2"/>
        <v>1507.6661805764852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-7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B30">
        <v>3.8457142857142856</v>
      </c>
      <c r="C30">
        <v>2.6228571428571428</v>
      </c>
      <c r="D30">
        <f>TWEPL!P30</f>
        <v>0</v>
      </c>
      <c r="E30">
        <f>GT_NG!P30</f>
        <v>15.787341772151901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888.57224003449596</v>
      </c>
      <c r="P30" s="37">
        <v>117.57</v>
      </c>
      <c r="Q30" s="37">
        <v>38.110000000000007</v>
      </c>
      <c r="R30" s="39">
        <v>27.740000000000002</v>
      </c>
      <c r="S30" s="39">
        <v>5</v>
      </c>
      <c r="T30" s="38">
        <f>SUMPRODUCT(LTA!J30:AN30,LTA!J$101:AN$101,LTA!J$103:AN$103)</f>
        <v>76.55</v>
      </c>
      <c r="U30" s="38">
        <f>SUMPRODUCT(LTA!J30:AN30,LTA!J$102:AN$102,LTA!J$103:AN$103)</f>
        <v>93.87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87.550000000000011</v>
      </c>
      <c r="AB30" s="76">
        <f>-STOA!N30</f>
        <v>0</v>
      </c>
      <c r="AC30">
        <f t="shared" si="0"/>
        <v>11.984217595234707</v>
      </c>
      <c r="AD30">
        <f t="shared" si="1"/>
        <v>1524.4539356399844</v>
      </c>
      <c r="AE30">
        <f>'IDT-1'!B30</f>
        <v>0</v>
      </c>
      <c r="AF30" s="25"/>
      <c r="AG30">
        <f t="shared" si="2"/>
        <v>1524.4539356399844</v>
      </c>
      <c r="AI30" s="35">
        <f>PXIL!H30</f>
        <v>0</v>
      </c>
      <c r="AJ30" s="35">
        <f>PXIL!N30</f>
        <v>0</v>
      </c>
      <c r="AK30" s="35">
        <f>RTM_IEX!H30</f>
        <v>95.22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B31">
        <v>3.8457142857142856</v>
      </c>
      <c r="C31">
        <v>2.6228571428571428</v>
      </c>
      <c r="D31">
        <f>TWEPL!P31</f>
        <v>0</v>
      </c>
      <c r="E31">
        <f>GT_NG!P31</f>
        <v>16.207343299239444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875.64554864570505</v>
      </c>
      <c r="P31" s="37">
        <v>117.57</v>
      </c>
      <c r="Q31" s="37">
        <v>38.110000000000007</v>
      </c>
      <c r="R31" s="39">
        <v>35.199999999999996</v>
      </c>
      <c r="S31" s="39">
        <v>5</v>
      </c>
      <c r="T31" s="38">
        <f>SUMPRODUCT(LTA!J31:AN31,LTA!J$101:AN$101,LTA!J$103:AN$103)</f>
        <v>86.22</v>
      </c>
      <c r="U31" s="38">
        <f>SUMPRODUCT(LTA!J31:AN31,LTA!J$102:AN$102,LTA!J$103:AN$103)</f>
        <v>98.36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87.550000000000011</v>
      </c>
      <c r="AB31" s="76">
        <f>-STOA!N31</f>
        <v>0</v>
      </c>
      <c r="AC31">
        <f t="shared" si="0"/>
        <v>11.41478255198728</v>
      </c>
      <c r="AD31">
        <f t="shared" si="1"/>
        <v>1425.9166808215286</v>
      </c>
      <c r="AE31">
        <f>'IDT-1'!B31</f>
        <v>0</v>
      </c>
      <c r="AF31" s="25"/>
      <c r="AG31">
        <f t="shared" si="2"/>
        <v>1425.9166808215286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-13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B32">
        <v>3.8457142857142856</v>
      </c>
      <c r="C32">
        <v>2.6228571428571428</v>
      </c>
      <c r="D32">
        <f>TWEPL!P32</f>
        <v>0</v>
      </c>
      <c r="E32">
        <f>GT_NG!P32</f>
        <v>16.207343299239444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875.62684556572776</v>
      </c>
      <c r="P32" s="37">
        <v>117.57</v>
      </c>
      <c r="Q32" s="37">
        <v>38.110000000000007</v>
      </c>
      <c r="R32" s="39">
        <v>37.67</v>
      </c>
      <c r="S32" s="39">
        <v>5</v>
      </c>
      <c r="T32" s="38">
        <f>SUMPRODUCT(LTA!J32:AN32,LTA!J$101:AN$101,LTA!J$103:AN$103)</f>
        <v>111.42</v>
      </c>
      <c r="U32" s="38">
        <f>SUMPRODUCT(LTA!J32:AN32,LTA!J$102:AN$102,LTA!J$103:AN$103)</f>
        <v>94.36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87.550000000000011</v>
      </c>
      <c r="AB32" s="76">
        <f>-STOA!N32</f>
        <v>0</v>
      </c>
      <c r="AC32">
        <f t="shared" si="0"/>
        <v>11.725043760485125</v>
      </c>
      <c r="AD32">
        <f t="shared" si="1"/>
        <v>1433.2577165330536</v>
      </c>
      <c r="AE32">
        <f>'IDT-1'!B32</f>
        <v>0</v>
      </c>
      <c r="AF32" s="25"/>
      <c r="AG32">
        <f t="shared" si="2"/>
        <v>1433.2577165330536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-29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B33">
        <v>3.8457142857142856</v>
      </c>
      <c r="C33">
        <v>2.6228571428571428</v>
      </c>
      <c r="D33">
        <f>TWEPL!P33</f>
        <v>0</v>
      </c>
      <c r="E33">
        <f>GT_NG!P33</f>
        <v>16.207343299239444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855.29229694126741</v>
      </c>
      <c r="P33" s="37">
        <v>117.57522533333332</v>
      </c>
      <c r="Q33" s="37">
        <v>38.11</v>
      </c>
      <c r="R33" s="39">
        <v>41.5</v>
      </c>
      <c r="S33" s="39">
        <v>4.8099999999999996</v>
      </c>
      <c r="T33" s="38">
        <f>SUMPRODUCT(LTA!J33:AN33,LTA!J$101:AN$101,LTA!J$103:AN$103)</f>
        <v>139.94999999999999</v>
      </c>
      <c r="U33" s="38">
        <f>SUMPRODUCT(LTA!J33:AN33,LTA!J$102:AN$102,LTA!J$103:AN$103)</f>
        <v>90.34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87.550000000000011</v>
      </c>
      <c r="AB33" s="76">
        <f>-STOA!N33</f>
        <v>0</v>
      </c>
      <c r="AC33">
        <f t="shared" si="0"/>
        <v>11.588096808618808</v>
      </c>
      <c r="AD33">
        <f t="shared" si="1"/>
        <v>1474.0653401937925</v>
      </c>
      <c r="AE33">
        <f>'IDT-1'!B33</f>
        <v>0</v>
      </c>
      <c r="AF33" s="25"/>
      <c r="AG33">
        <f t="shared" si="2"/>
        <v>1474.0653401937925</v>
      </c>
      <c r="AI33" s="35">
        <f>PXIL!H33</f>
        <v>0</v>
      </c>
      <c r="AJ33" s="35">
        <f>PXIL!N33</f>
        <v>0</v>
      </c>
      <c r="AK33" s="35">
        <f>RTM_IEX!H33</f>
        <v>3.85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B34">
        <v>3.8457142857142856</v>
      </c>
      <c r="C34">
        <v>2.6228571428571428</v>
      </c>
      <c r="D34">
        <f>TWEPL!P34</f>
        <v>0</v>
      </c>
      <c r="E34">
        <f>GT_NG!P34</f>
        <v>16.207343299239444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849.83837275726717</v>
      </c>
      <c r="P34" s="37">
        <v>81.760000000000005</v>
      </c>
      <c r="Q34" s="37">
        <v>20.2</v>
      </c>
      <c r="R34" s="39">
        <v>43.5</v>
      </c>
      <c r="S34" s="39">
        <v>4.8099999999999996</v>
      </c>
      <c r="T34" s="38">
        <f>SUMPRODUCT(LTA!J34:AN34,LTA!J$101:AN$101,LTA!J$103:AN$103)</f>
        <v>177.8</v>
      </c>
      <c r="U34" s="38">
        <f>SUMPRODUCT(LTA!J34:AN34,LTA!J$102:AN$102,LTA!J$103:AN$103)</f>
        <v>87.34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87.550000000000011</v>
      </c>
      <c r="AB34" s="76">
        <f>-STOA!N34</f>
        <v>0</v>
      </c>
      <c r="AC34">
        <f t="shared" si="0"/>
        <v>11.564001442383606</v>
      </c>
      <c r="AD34">
        <f t="shared" si="1"/>
        <v>1471.0002860426941</v>
      </c>
      <c r="AE34">
        <f>'IDT-1'!B34</f>
        <v>0</v>
      </c>
      <c r="AF34" s="25"/>
      <c r="AG34">
        <f t="shared" si="2"/>
        <v>1471.0002860426941</v>
      </c>
      <c r="AI34" s="35">
        <f>PXIL!H34</f>
        <v>0</v>
      </c>
      <c r="AJ34" s="35">
        <f>PXIL!N34</f>
        <v>0</v>
      </c>
      <c r="AK34" s="35">
        <f>RTM_IEX!H34</f>
        <v>23.09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B35">
        <v>3.8457142857142856</v>
      </c>
      <c r="C35">
        <v>2.6228571428571428</v>
      </c>
      <c r="D35">
        <f>TWEPL!P35</f>
        <v>0</v>
      </c>
      <c r="E35">
        <f>GT_NG!P35</f>
        <v>16.207343299239444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837.47736279949629</v>
      </c>
      <c r="P35" s="37">
        <v>57.714477808814401</v>
      </c>
      <c r="Q35" s="37">
        <v>20.2</v>
      </c>
      <c r="R35" s="39">
        <v>45.499999999999993</v>
      </c>
      <c r="S35" s="39">
        <v>2.5</v>
      </c>
      <c r="T35" s="38">
        <f>SUMPRODUCT(LTA!J35:AN35,LTA!J$101:AN$101,LTA!J$103:AN$103)</f>
        <v>219.07</v>
      </c>
      <c r="U35" s="38">
        <f>SUMPRODUCT(LTA!J35:AN35,LTA!J$102:AN$102,LTA!J$103:AN$103)</f>
        <v>64.84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87.550000000000011</v>
      </c>
      <c r="AB35" s="76">
        <f>-STOA!N35</f>
        <v>0</v>
      </c>
      <c r="AC35">
        <f t="shared" si="0"/>
        <v>11.634072491621746</v>
      </c>
      <c r="AD35">
        <f t="shared" si="1"/>
        <v>1479.9136828444996</v>
      </c>
      <c r="AE35">
        <f>'IDT-1'!B35</f>
        <v>0</v>
      </c>
      <c r="AF35" s="25"/>
      <c r="AG35">
        <f t="shared" si="2"/>
        <v>1479.9136828444996</v>
      </c>
      <c r="AI35" s="35">
        <f>PXIL!H35</f>
        <v>0</v>
      </c>
      <c r="AJ35" s="35">
        <f>PXIL!N35</f>
        <v>0</v>
      </c>
      <c r="AK35" s="35">
        <f>RTM_IEX!H35</f>
        <v>50.02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B36">
        <v>3.8457142857142856</v>
      </c>
      <c r="C36">
        <v>2.6228571428571428</v>
      </c>
      <c r="D36">
        <f>TWEPL!P36</f>
        <v>0</v>
      </c>
      <c r="E36">
        <f>GT_NG!P36</f>
        <v>16.207343299239444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825.21668314490569</v>
      </c>
      <c r="P36" s="37">
        <v>57.714477808814401</v>
      </c>
      <c r="Q36" s="37">
        <v>20.2</v>
      </c>
      <c r="R36" s="39">
        <v>46.5</v>
      </c>
      <c r="S36" s="39">
        <v>2.5</v>
      </c>
      <c r="T36" s="38">
        <f>SUMPRODUCT(LTA!J36:AN36,LTA!J$101:AN$101,LTA!J$103:AN$103)</f>
        <v>266.79000000000002</v>
      </c>
      <c r="U36" s="38">
        <f>SUMPRODUCT(LTA!J36:AN36,LTA!J$102:AN$102,LTA!J$103:AN$103)</f>
        <v>60.35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87.550000000000011</v>
      </c>
      <c r="AB36" s="76">
        <f>-STOA!N36</f>
        <v>0</v>
      </c>
      <c r="AC36">
        <f t="shared" si="0"/>
        <v>11.725873190315939</v>
      </c>
      <c r="AD36">
        <f t="shared" si="1"/>
        <v>1491.5912024912147</v>
      </c>
      <c r="AE36">
        <f>'IDT-1'!B36</f>
        <v>0</v>
      </c>
      <c r="AF36" s="25"/>
      <c r="AG36">
        <f t="shared" si="2"/>
        <v>1491.5912024912147</v>
      </c>
      <c r="AI36" s="35">
        <f>PXIL!H36</f>
        <v>0</v>
      </c>
      <c r="AJ36" s="35">
        <f>PXIL!N36</f>
        <v>0</v>
      </c>
      <c r="AK36" s="35">
        <f>RTM_IEX!H36</f>
        <v>29.82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B37">
        <v>3.8457142857142856</v>
      </c>
      <c r="C37">
        <v>2.6228571428571428</v>
      </c>
      <c r="D37">
        <f>TWEPL!P37</f>
        <v>0</v>
      </c>
      <c r="E37">
        <f>GT_NG!P37</f>
        <v>16.207343299239444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802.43992178187716</v>
      </c>
      <c r="P37" s="37">
        <v>57.714477808814401</v>
      </c>
      <c r="Q37" s="37">
        <v>20.2</v>
      </c>
      <c r="R37" s="39">
        <v>47.499999999999993</v>
      </c>
      <c r="S37" s="39">
        <v>2.5</v>
      </c>
      <c r="T37" s="38">
        <f>SUMPRODUCT(LTA!J37:AN37,LTA!J$101:AN$101,LTA!J$103:AN$103)</f>
        <v>310.20999999999998</v>
      </c>
      <c r="U37" s="38">
        <f>SUMPRODUCT(LTA!J37:AN37,LTA!J$102:AN$102,LTA!J$103:AN$103)</f>
        <v>56.36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87.550000000000011</v>
      </c>
      <c r="AB37" s="76">
        <f>-STOA!N37</f>
        <v>0</v>
      </c>
      <c r="AC37">
        <f t="shared" si="0"/>
        <v>11.773556451684318</v>
      </c>
      <c r="AD37">
        <f t="shared" si="1"/>
        <v>1497.656757866818</v>
      </c>
      <c r="AE37">
        <f>'IDT-1'!B37</f>
        <v>0</v>
      </c>
      <c r="AF37" s="25"/>
      <c r="AG37">
        <f t="shared" si="2"/>
        <v>1497.656757866818</v>
      </c>
      <c r="AI37" s="35">
        <f>PXIL!H37</f>
        <v>0</v>
      </c>
      <c r="AJ37" s="35">
        <f>PXIL!N37</f>
        <v>0</v>
      </c>
      <c r="AK37" s="35">
        <f>RTM_IEX!H37</f>
        <v>18.28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B38">
        <v>3.8457142857142856</v>
      </c>
      <c r="C38">
        <v>2.6228571428571428</v>
      </c>
      <c r="D38">
        <f>TWEPL!P38</f>
        <v>0</v>
      </c>
      <c r="E38">
        <f>GT_NG!P38</f>
        <v>16.207343299239444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825.77800847110984</v>
      </c>
      <c r="P38" s="37">
        <v>57.714477808814401</v>
      </c>
      <c r="Q38" s="37">
        <v>20.2</v>
      </c>
      <c r="R38" s="39">
        <v>47.499999999999993</v>
      </c>
      <c r="S38" s="39">
        <v>2.5</v>
      </c>
      <c r="T38" s="38">
        <f>SUMPRODUCT(LTA!J38:AN38,LTA!J$101:AN$101,LTA!J$103:AN$103)</f>
        <v>355.57</v>
      </c>
      <c r="U38" s="38">
        <f>SUMPRODUCT(LTA!J38:AN38,LTA!J$102:AN$102,LTA!J$103:AN$103)</f>
        <v>53.86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87.550000000000011</v>
      </c>
      <c r="AB38" s="76">
        <f>-STOA!N38</f>
        <v>0</v>
      </c>
      <c r="AC38">
        <f t="shared" si="0"/>
        <v>12.438186304316693</v>
      </c>
      <c r="AD38">
        <f t="shared" si="1"/>
        <v>1507.9102147034182</v>
      </c>
      <c r="AE38">
        <f>'IDT-1'!B38</f>
        <v>0</v>
      </c>
      <c r="AF38" s="25"/>
      <c r="AG38">
        <f t="shared" si="2"/>
        <v>1507.9102147034182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-37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B39">
        <v>3.8457142857142856</v>
      </c>
      <c r="C39">
        <v>2.6228571428571428</v>
      </c>
      <c r="D39">
        <f>TWEPL!P39</f>
        <v>0</v>
      </c>
      <c r="E39">
        <f>GT_NG!P39</f>
        <v>15.787341772151901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828.05905065490617</v>
      </c>
      <c r="P39" s="37">
        <v>57.714477808814401</v>
      </c>
      <c r="Q39" s="37">
        <v>20.2</v>
      </c>
      <c r="R39" s="39">
        <v>47.5</v>
      </c>
      <c r="S39" s="39">
        <v>2.5</v>
      </c>
      <c r="T39" s="38">
        <f>SUMPRODUCT(LTA!J39:AN39,LTA!J$101:AN$101,LTA!J$103:AN$103)</f>
        <v>396.18999999999994</v>
      </c>
      <c r="U39" s="38">
        <f>SUMPRODUCT(LTA!J39:AN39,LTA!J$102:AN$102,LTA!J$103:AN$103)</f>
        <v>51.86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87.550000000000011</v>
      </c>
      <c r="AB39" s="76">
        <f>-STOA!N39</f>
        <v>0</v>
      </c>
      <c r="AC39">
        <f t="shared" si="0"/>
        <v>12.926887423656316</v>
      </c>
      <c r="AD39">
        <f t="shared" si="1"/>
        <v>1525.9025542407876</v>
      </c>
      <c r="AE39">
        <f>'IDT-1'!B39</f>
        <v>0</v>
      </c>
      <c r="AF39" s="25"/>
      <c r="AG39">
        <f t="shared" si="2"/>
        <v>1525.9025542407876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-59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B40">
        <v>3.8457142857142856</v>
      </c>
      <c r="C40">
        <v>2.6228571428571428</v>
      </c>
      <c r="D40">
        <f>TWEPL!P40</f>
        <v>0</v>
      </c>
      <c r="E40">
        <f>GT_NG!P40</f>
        <v>15.787341772151901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826.42075627084819</v>
      </c>
      <c r="P40" s="37">
        <v>57.714477808814401</v>
      </c>
      <c r="Q40" s="37">
        <v>20.2</v>
      </c>
      <c r="R40" s="39">
        <v>47.5</v>
      </c>
      <c r="S40" s="39">
        <v>2.5</v>
      </c>
      <c r="T40" s="38">
        <f>SUMPRODUCT(LTA!J40:AN40,LTA!J$101:AN$101,LTA!J$103:AN$103)</f>
        <v>436.58000000000004</v>
      </c>
      <c r="U40" s="38">
        <f>SUMPRODUCT(LTA!J40:AN40,LTA!J$102:AN$102,LTA!J$103:AN$103)</f>
        <v>51.86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87.550000000000011</v>
      </c>
      <c r="AB40" s="76">
        <f>-STOA!N40</f>
        <v>0</v>
      </c>
      <c r="AC40">
        <f t="shared" si="0"/>
        <v>13.284179955438894</v>
      </c>
      <c r="AD40">
        <f t="shared" si="1"/>
        <v>1557.2969673249468</v>
      </c>
      <c r="AE40">
        <f>'IDT-1'!B40</f>
        <v>0</v>
      </c>
      <c r="AF40" s="25"/>
      <c r="AG40">
        <f t="shared" si="2"/>
        <v>1557.2969673249468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-66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B41">
        <v>3.8457142857142856</v>
      </c>
      <c r="C41">
        <v>2.6228571428571428</v>
      </c>
      <c r="D41">
        <f>TWEPL!P41</f>
        <v>0</v>
      </c>
      <c r="E41">
        <f>GT_NG!P41</f>
        <v>15.787341772151901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792.81584009184621</v>
      </c>
      <c r="P41" s="37">
        <v>57.714477808814401</v>
      </c>
      <c r="Q41" s="37">
        <v>20.2</v>
      </c>
      <c r="R41" s="39">
        <v>47.5</v>
      </c>
      <c r="S41" s="39">
        <v>2.5</v>
      </c>
      <c r="T41" s="38">
        <f>SUMPRODUCT(LTA!J41:AN41,LTA!J$101:AN$101,LTA!J$103:AN$103)</f>
        <v>475.36</v>
      </c>
      <c r="U41" s="38">
        <f>SUMPRODUCT(LTA!J41:AN41,LTA!J$102:AN$102,LTA!J$103:AN$103)</f>
        <v>51.86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87.550000000000011</v>
      </c>
      <c r="AB41" s="76">
        <f>-STOA!N41</f>
        <v>0</v>
      </c>
      <c r="AC41">
        <f t="shared" si="0"/>
        <v>13.316684290960074</v>
      </c>
      <c r="AD41">
        <f t="shared" si="1"/>
        <v>1563.439546810424</v>
      </c>
      <c r="AE41">
        <f>'IDT-1'!B41</f>
        <v>0</v>
      </c>
      <c r="AF41" s="25"/>
      <c r="AG41">
        <f t="shared" si="2"/>
        <v>1563.439546810424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-65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B42">
        <v>3.8457142857142856</v>
      </c>
      <c r="C42">
        <v>2.6228571428571428</v>
      </c>
      <c r="D42">
        <f>TWEPL!P42</f>
        <v>0</v>
      </c>
      <c r="E42">
        <f>GT_NG!P42</f>
        <v>15.787341772151901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791.78473081862876</v>
      </c>
      <c r="P42" s="37">
        <v>57.714477808814401</v>
      </c>
      <c r="Q42" s="37">
        <v>20.2</v>
      </c>
      <c r="R42" s="39">
        <v>47.5</v>
      </c>
      <c r="S42" s="39">
        <v>2.5</v>
      </c>
      <c r="T42" s="38">
        <f>SUMPRODUCT(LTA!J42:AN42,LTA!J$101:AN$101,LTA!J$103:AN$103)</f>
        <v>511.42</v>
      </c>
      <c r="U42" s="38">
        <f>SUMPRODUCT(LTA!J42:AN42,LTA!J$102:AN$102,LTA!J$103:AN$103)</f>
        <v>52.36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87.550000000000011</v>
      </c>
      <c r="AB42" s="76">
        <f>-STOA!N42</f>
        <v>0</v>
      </c>
      <c r="AC42">
        <f t="shared" si="0"/>
        <v>13.751036004281065</v>
      </c>
      <c r="AD42">
        <f t="shared" si="1"/>
        <v>1578.5340858238853</v>
      </c>
      <c r="AE42">
        <f>'IDT-1'!B42</f>
        <v>0</v>
      </c>
      <c r="AF42" s="25"/>
      <c r="AG42">
        <f t="shared" si="2"/>
        <v>1578.5340858238853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-85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B43">
        <v>3.8457142857142856</v>
      </c>
      <c r="C43">
        <v>2.6228571428571428</v>
      </c>
      <c r="D43">
        <f>TWEPL!P43</f>
        <v>0</v>
      </c>
      <c r="E43">
        <f>GT_NG!P43</f>
        <v>15.787341772151901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791.7150863173672</v>
      </c>
      <c r="P43" s="37">
        <v>57.714477808814401</v>
      </c>
      <c r="Q43" s="37">
        <v>20.2</v>
      </c>
      <c r="R43" s="39">
        <v>47.5</v>
      </c>
      <c r="S43" s="39">
        <v>2.5</v>
      </c>
      <c r="T43" s="38">
        <f>SUMPRODUCT(LTA!J43:AN43,LTA!J$101:AN$101,LTA!J$103:AN$103)</f>
        <v>537.48</v>
      </c>
      <c r="U43" s="38">
        <f>SUMPRODUCT(LTA!J43:AN43,LTA!J$102:AN$102,LTA!J$103:AN$103)</f>
        <v>52.36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87.550000000000011</v>
      </c>
      <c r="AB43" s="76">
        <f>-STOA!N43</f>
        <v>0</v>
      </c>
      <c r="AC43">
        <f t="shared" si="0"/>
        <v>14.386133282714461</v>
      </c>
      <c r="AD43">
        <f t="shared" si="1"/>
        <v>1548.8893440441905</v>
      </c>
      <c r="AE43">
        <f>'IDT-1'!B43</f>
        <v>0</v>
      </c>
      <c r="AF43" s="25"/>
      <c r="AG43">
        <f t="shared" si="2"/>
        <v>1548.8893440441905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-140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B44">
        <v>3.8457142857142856</v>
      </c>
      <c r="C44">
        <v>2.6228571428571428</v>
      </c>
      <c r="D44">
        <f>TWEPL!P44</f>
        <v>0</v>
      </c>
      <c r="E44">
        <f>GT_NG!P44</f>
        <v>15.787341772151901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783.75192025520641</v>
      </c>
      <c r="P44" s="37">
        <v>57.714477808814401</v>
      </c>
      <c r="Q44" s="37">
        <v>20.2</v>
      </c>
      <c r="R44" s="39">
        <v>47.5</v>
      </c>
      <c r="S44" s="39">
        <v>2.5</v>
      </c>
      <c r="T44" s="38">
        <f>SUMPRODUCT(LTA!J44:AN44,LTA!J$101:AN$101,LTA!J$103:AN$103)</f>
        <v>560.99</v>
      </c>
      <c r="U44" s="38">
        <f>SUMPRODUCT(LTA!J44:AN44,LTA!J$102:AN$102,LTA!J$103:AN$103)</f>
        <v>52.36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87.550000000000011</v>
      </c>
      <c r="AB44" s="76">
        <f>-STOA!N44</f>
        <v>0</v>
      </c>
      <c r="AC44">
        <f t="shared" si="0"/>
        <v>14.499537269147003</v>
      </c>
      <c r="AD44">
        <f t="shared" si="1"/>
        <v>1565.3227739955971</v>
      </c>
      <c r="AE44">
        <f>'IDT-1'!B44</f>
        <v>0</v>
      </c>
      <c r="AF44" s="25"/>
      <c r="AG44">
        <f t="shared" si="2"/>
        <v>1565.3227739955971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-139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B45">
        <v>3.8457142857142856</v>
      </c>
      <c r="C45">
        <v>2.2457142857142856</v>
      </c>
      <c r="D45">
        <f>TWEPL!P45</f>
        <v>0</v>
      </c>
      <c r="E45">
        <f>GT_NG!P45</f>
        <v>15.271942446043166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773.44603557888581</v>
      </c>
      <c r="P45" s="37">
        <v>57.714477808814401</v>
      </c>
      <c r="Q45" s="37">
        <v>20.2</v>
      </c>
      <c r="R45" s="39">
        <v>47.5</v>
      </c>
      <c r="S45" s="39">
        <v>2.5</v>
      </c>
      <c r="T45" s="38">
        <f>SUMPRODUCT(LTA!J45:AN45,LTA!J$101:AN$101,LTA!J$103:AN$103)</f>
        <v>574.79000000000008</v>
      </c>
      <c r="U45" s="38">
        <f>SUMPRODUCT(LTA!J45:AN45,LTA!J$102:AN$102,LTA!J$103:AN$103)</f>
        <v>52.88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87.550000000000011</v>
      </c>
      <c r="AB45" s="76">
        <f>-STOA!N45</f>
        <v>0</v>
      </c>
      <c r="AC45">
        <f t="shared" si="0"/>
        <v>14.61036004075099</v>
      </c>
      <c r="AD45">
        <f t="shared" si="1"/>
        <v>1557.3335243644212</v>
      </c>
      <c r="AE45">
        <f>'IDT-1'!B45</f>
        <v>0</v>
      </c>
      <c r="AF45" s="25"/>
      <c r="AG45">
        <f t="shared" si="2"/>
        <v>1557.3335243644212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-150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B46">
        <v>3.8457142857142856</v>
      </c>
      <c r="C46">
        <v>2.2457142857142856</v>
      </c>
      <c r="D46">
        <f>TWEPL!P46</f>
        <v>0</v>
      </c>
      <c r="E46">
        <f>GT_NG!P46</f>
        <v>15.271942446043166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773.48603557888578</v>
      </c>
      <c r="P46" s="37">
        <v>57.714477808814401</v>
      </c>
      <c r="Q46" s="37">
        <v>20.2</v>
      </c>
      <c r="R46" s="39">
        <v>47.5</v>
      </c>
      <c r="S46" s="39">
        <v>2.5</v>
      </c>
      <c r="T46" s="38">
        <f>SUMPRODUCT(LTA!J46:AN46,LTA!J$101:AN$101,LTA!J$103:AN$103)</f>
        <v>581.24</v>
      </c>
      <c r="U46" s="38">
        <f>SUMPRODUCT(LTA!J46:AN46,LTA!J$102:AN$102,LTA!J$103:AN$103)</f>
        <v>53.370000000000005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87.550000000000011</v>
      </c>
      <c r="AB46" s="76">
        <f>-STOA!N46</f>
        <v>0</v>
      </c>
      <c r="AC46">
        <f t="shared" si="0"/>
        <v>14.664804040750987</v>
      </c>
      <c r="AD46">
        <f t="shared" si="1"/>
        <v>1564.2590803644207</v>
      </c>
      <c r="AE46">
        <f>'IDT-1'!B46</f>
        <v>0</v>
      </c>
      <c r="AF46" s="25"/>
      <c r="AG46">
        <f t="shared" si="2"/>
        <v>1564.2590803644207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-150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B47">
        <v>3.8457142857142856</v>
      </c>
      <c r="C47">
        <v>2.2457142857142856</v>
      </c>
      <c r="D47">
        <f>TWEPL!P47</f>
        <v>0</v>
      </c>
      <c r="E47">
        <f>GT_NG!P47</f>
        <v>15.271942446043166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782.65373157888587</v>
      </c>
      <c r="P47" s="37">
        <v>57.714477808814401</v>
      </c>
      <c r="Q47" s="37">
        <v>20.2</v>
      </c>
      <c r="R47" s="39">
        <v>47.5</v>
      </c>
      <c r="S47" s="39">
        <v>2.5</v>
      </c>
      <c r="T47" s="38">
        <f>SUMPRODUCT(LTA!J47:AN47,LTA!J$101:AN$101,LTA!J$103:AN$103)</f>
        <v>587.63000000000011</v>
      </c>
      <c r="U47" s="38">
        <f>SUMPRODUCT(LTA!J47:AN47,LTA!J$102:AN$102,LTA!J$103:AN$103)</f>
        <v>52.88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87.550000000000011</v>
      </c>
      <c r="AB47" s="76">
        <f>-STOA!N47</f>
        <v>0</v>
      </c>
      <c r="AC47">
        <f t="shared" si="0"/>
        <v>14.766609432985781</v>
      </c>
      <c r="AD47">
        <f t="shared" si="1"/>
        <v>1581.2249709721864</v>
      </c>
      <c r="AE47">
        <f>'IDT-1'!B47</f>
        <v>0</v>
      </c>
      <c r="AF47" s="25"/>
      <c r="AG47">
        <f t="shared" si="2"/>
        <v>1581.2249709721864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-148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B48">
        <v>3.8457142857142856</v>
      </c>
      <c r="C48">
        <v>2.2457142857142856</v>
      </c>
      <c r="D48">
        <f>TWEPL!P48</f>
        <v>0</v>
      </c>
      <c r="E48">
        <f>GT_NG!P48</f>
        <v>15.271942446043166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782.8537315788858</v>
      </c>
      <c r="P48" s="37">
        <v>57.714477808814401</v>
      </c>
      <c r="Q48" s="37">
        <v>20.2</v>
      </c>
      <c r="R48" s="39">
        <v>47.5</v>
      </c>
      <c r="S48" s="39">
        <v>2.5</v>
      </c>
      <c r="T48" s="38">
        <f>SUMPRODUCT(LTA!J48:AN48,LTA!J$101:AN$101,LTA!J$103:AN$103)</f>
        <v>588.09</v>
      </c>
      <c r="U48" s="38">
        <f>SUMPRODUCT(LTA!J48:AN48,LTA!J$102:AN$102,LTA!J$103:AN$103)</f>
        <v>52.88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87.550000000000011</v>
      </c>
      <c r="AB48" s="76">
        <f>-STOA!N48</f>
        <v>0</v>
      </c>
      <c r="AC48">
        <f t="shared" si="0"/>
        <v>14.811064024398803</v>
      </c>
      <c r="AD48">
        <f t="shared" si="1"/>
        <v>1576.8405163807734</v>
      </c>
      <c r="AE48">
        <f>'IDT-1'!B48</f>
        <v>0</v>
      </c>
      <c r="AF48" s="25"/>
      <c r="AG48">
        <f t="shared" si="2"/>
        <v>1576.8405163807734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-153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B49">
        <v>3.8457142857142856</v>
      </c>
      <c r="C49">
        <v>2.2457142857142856</v>
      </c>
      <c r="D49">
        <f>TWEPL!P49</f>
        <v>0</v>
      </c>
      <c r="E49">
        <f>GT_NG!P49</f>
        <v>15.271942446043166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825.92015703110508</v>
      </c>
      <c r="P49" s="37">
        <v>57.714477808814401</v>
      </c>
      <c r="Q49" s="37">
        <v>20.2</v>
      </c>
      <c r="R49" s="39">
        <v>47.5</v>
      </c>
      <c r="S49" s="39">
        <v>4.0999999999999996</v>
      </c>
      <c r="T49" s="38">
        <f>SUMPRODUCT(LTA!J49:AN49,LTA!J$101:AN$101,LTA!J$103:AN$103)</f>
        <v>588.09</v>
      </c>
      <c r="U49" s="38">
        <f>SUMPRODUCT(LTA!J49:AN49,LTA!J$102:AN$102,LTA!J$103:AN$103)</f>
        <v>52.36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87.550000000000011</v>
      </c>
      <c r="AB49" s="76">
        <f>-STOA!N49</f>
        <v>0</v>
      </c>
      <c r="AC49">
        <f t="shared" si="0"/>
        <v>15.11609955151309</v>
      </c>
      <c r="AD49">
        <f t="shared" si="1"/>
        <v>1625.6819063058781</v>
      </c>
      <c r="AE49">
        <f>'IDT-1'!B49</f>
        <v>0</v>
      </c>
      <c r="AF49" s="25"/>
      <c r="AG49">
        <f t="shared" si="2"/>
        <v>1625.6819063058781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-148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B50">
        <v>3.8457142857142856</v>
      </c>
      <c r="C50">
        <v>2.2457142857142856</v>
      </c>
      <c r="D50">
        <f>TWEPL!P50</f>
        <v>0</v>
      </c>
      <c r="E50">
        <f>GT_NG!P50</f>
        <v>15.271942446043166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825.92015703110508</v>
      </c>
      <c r="P50" s="37">
        <v>57.714477808814401</v>
      </c>
      <c r="Q50" s="37">
        <v>20.2</v>
      </c>
      <c r="R50" s="39">
        <v>47.5</v>
      </c>
      <c r="S50" s="39">
        <v>4.0999999999999996</v>
      </c>
      <c r="T50" s="38">
        <f>SUMPRODUCT(LTA!J50:AN50,LTA!J$101:AN$101,LTA!J$103:AN$103)</f>
        <v>588.09</v>
      </c>
      <c r="U50" s="38">
        <f>SUMPRODUCT(LTA!J50:AN50,LTA!J$102:AN$102,LTA!J$103:AN$103)</f>
        <v>53.36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87.550000000000011</v>
      </c>
      <c r="AB50" s="76">
        <f>-STOA!N50</f>
        <v>0</v>
      </c>
      <c r="AC50">
        <f t="shared" si="0"/>
        <v>15.163206142926111</v>
      </c>
      <c r="AD50">
        <f t="shared" si="1"/>
        <v>1621.6347997144651</v>
      </c>
      <c r="AE50">
        <f>'IDT-1'!B50</f>
        <v>0</v>
      </c>
      <c r="AF50" s="25"/>
      <c r="AG50">
        <f t="shared" si="2"/>
        <v>1621.6347997144651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-153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B51">
        <v>3.8457142857142856</v>
      </c>
      <c r="C51">
        <v>2.2457142857142856</v>
      </c>
      <c r="D51">
        <f>TWEPL!P51</f>
        <v>0</v>
      </c>
      <c r="E51">
        <f>GT_NG!P51</f>
        <v>15.271942446043166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814.37154480275194</v>
      </c>
      <c r="P51" s="37">
        <v>57.714477808814401</v>
      </c>
      <c r="Q51" s="37">
        <v>20.2</v>
      </c>
      <c r="R51" s="39">
        <v>47.5</v>
      </c>
      <c r="S51" s="39">
        <v>4.0999999999999996</v>
      </c>
      <c r="T51" s="38">
        <f>SUMPRODUCT(LTA!J51:AN51,LTA!J$101:AN$101,LTA!J$103:AN$103)</f>
        <v>589.09</v>
      </c>
      <c r="U51" s="38">
        <f>SUMPRODUCT(LTA!J51:AN51,LTA!J$102:AN$102,LTA!J$103:AN$103)</f>
        <v>53.36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87.550000000000011</v>
      </c>
      <c r="AB51" s="76">
        <f>-STOA!N51</f>
        <v>0</v>
      </c>
      <c r="AC51">
        <f t="shared" si="0"/>
        <v>14.955145875023286</v>
      </c>
      <c r="AD51">
        <f t="shared" si="1"/>
        <v>1627.2942477540146</v>
      </c>
      <c r="AE51">
        <f>'IDT-1'!B51</f>
        <v>0</v>
      </c>
      <c r="AF51" s="25"/>
      <c r="AG51">
        <f t="shared" si="2"/>
        <v>1627.2942477540146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-137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B52">
        <v>3.8457142857142856</v>
      </c>
      <c r="C52">
        <v>2.2457142857142856</v>
      </c>
      <c r="D52">
        <f>TWEPL!P52</f>
        <v>0</v>
      </c>
      <c r="E52">
        <f>GT_NG!P52</f>
        <v>15.271942446043166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814.37154480275194</v>
      </c>
      <c r="P52" s="37">
        <v>57.714477808814401</v>
      </c>
      <c r="Q52" s="37">
        <v>20.2</v>
      </c>
      <c r="R52" s="39">
        <v>47.5</v>
      </c>
      <c r="S52" s="39">
        <v>4.0999999999999996</v>
      </c>
      <c r="T52" s="38">
        <f>SUMPRODUCT(LTA!J52:AN52,LTA!J$101:AN$101,LTA!J$103:AN$103)</f>
        <v>589.77</v>
      </c>
      <c r="U52" s="38">
        <f>SUMPRODUCT(LTA!J52:AN52,LTA!J$102:AN$102,LTA!J$103:AN$103)</f>
        <v>53.36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87.550000000000011</v>
      </c>
      <c r="AB52" s="76">
        <f>-STOA!N52</f>
        <v>0</v>
      </c>
      <c r="AC52">
        <f t="shared" si="0"/>
        <v>14.991895148153702</v>
      </c>
      <c r="AD52">
        <f t="shared" si="1"/>
        <v>1623.9374984808842</v>
      </c>
      <c r="AE52">
        <f>'IDT-1'!B52</f>
        <v>0</v>
      </c>
      <c r="AF52" s="25"/>
      <c r="AG52">
        <f t="shared" si="2"/>
        <v>1623.9374984808842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-141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B53">
        <v>3.8457142857142856</v>
      </c>
      <c r="C53">
        <v>2.2457142857142856</v>
      </c>
      <c r="D53">
        <f>TWEPL!P53</f>
        <v>0</v>
      </c>
      <c r="E53">
        <f>GT_NG!P53</f>
        <v>15.200683176771992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716.19836868129687</v>
      </c>
      <c r="P53" s="37">
        <v>57.714477808814401</v>
      </c>
      <c r="Q53" s="37">
        <v>20.2</v>
      </c>
      <c r="R53" s="39">
        <v>47.5</v>
      </c>
      <c r="S53" s="39">
        <v>2.75</v>
      </c>
      <c r="T53" s="38">
        <f>SUMPRODUCT(LTA!J53:AN53,LTA!J$101:AN$101,LTA!J$103:AN$103)</f>
        <v>592.08999999999992</v>
      </c>
      <c r="U53" s="38">
        <f>SUMPRODUCT(LTA!J53:AN53,LTA!J$102:AN$102,LTA!J$103:AN$103)</f>
        <v>53.36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87.550000000000011</v>
      </c>
      <c r="AB53" s="76">
        <f>-STOA!N53</f>
        <v>0</v>
      </c>
      <c r="AC53">
        <f t="shared" si="0"/>
        <v>13.572803816367278</v>
      </c>
      <c r="AD53">
        <f t="shared" si="1"/>
        <v>1612.0821544219446</v>
      </c>
      <c r="AE53">
        <f>'IDT-1'!B53</f>
        <v>0</v>
      </c>
      <c r="AF53" s="25"/>
      <c r="AG53">
        <f t="shared" si="2"/>
        <v>1612.0821544219446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-57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B54">
        <v>3.8457142857142856</v>
      </c>
      <c r="C54">
        <v>2.2457142857142856</v>
      </c>
      <c r="D54">
        <f>TWEPL!P54</f>
        <v>0</v>
      </c>
      <c r="E54">
        <f>GT_NG!P54</f>
        <v>15.200683176771992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716.1683686812969</v>
      </c>
      <c r="P54" s="37">
        <v>57.714477808814401</v>
      </c>
      <c r="Q54" s="37">
        <v>20.2</v>
      </c>
      <c r="R54" s="39">
        <v>47.5</v>
      </c>
      <c r="S54" s="39">
        <v>2.75</v>
      </c>
      <c r="T54" s="38">
        <f>SUMPRODUCT(LTA!J54:AN54,LTA!J$101:AN$101,LTA!J$103:AN$103)</f>
        <v>593.75</v>
      </c>
      <c r="U54" s="38">
        <f>SUMPRODUCT(LTA!J54:AN54,LTA!J$102:AN$102,LTA!J$103:AN$103)</f>
        <v>53.36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87.550000000000011</v>
      </c>
      <c r="AB54" s="76">
        <f>-STOA!N54</f>
        <v>0</v>
      </c>
      <c r="AC54">
        <f t="shared" si="0"/>
        <v>13.719160227171551</v>
      </c>
      <c r="AD54">
        <f t="shared" si="1"/>
        <v>1596.5657980111403</v>
      </c>
      <c r="AE54">
        <f>'IDT-1'!B54</f>
        <v>0</v>
      </c>
      <c r="AF54" s="25"/>
      <c r="AG54">
        <f t="shared" si="2"/>
        <v>1596.5657980111403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-74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B55">
        <v>3.1485714285714281</v>
      </c>
      <c r="C55">
        <v>2.2457142857142856</v>
      </c>
      <c r="D55">
        <f>TWEPL!P55</f>
        <v>0</v>
      </c>
      <c r="E55">
        <f>GT_NG!P55</f>
        <v>15.200683176771992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716.04206352038045</v>
      </c>
      <c r="P55" s="37">
        <v>57.714477808814401</v>
      </c>
      <c r="Q55" s="37">
        <v>20.2</v>
      </c>
      <c r="R55" s="39">
        <v>47.5</v>
      </c>
      <c r="S55" s="39">
        <v>2.75</v>
      </c>
      <c r="T55" s="38">
        <f>SUMPRODUCT(LTA!J55:AN55,LTA!J$101:AN$101,LTA!J$103:AN$103)</f>
        <v>594.76</v>
      </c>
      <c r="U55" s="38">
        <f>SUMPRODUCT(LTA!J55:AN55,LTA!J$102:AN$102,LTA!J$103:AN$103)</f>
        <v>53.56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87.550000000000011</v>
      </c>
      <c r="AB55" s="76">
        <f>-STOA!N55</f>
        <v>0</v>
      </c>
      <c r="AC55">
        <f t="shared" si="0"/>
        <v>14.044489382217467</v>
      </c>
      <c r="AD55">
        <f t="shared" si="1"/>
        <v>1555.6270208380352</v>
      </c>
      <c r="AE55">
        <f>'IDT-1'!B55</f>
        <v>0</v>
      </c>
      <c r="AF55" s="25"/>
      <c r="AG55">
        <f t="shared" si="2"/>
        <v>1555.6270208380352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-115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B56">
        <v>3.1485714285714281</v>
      </c>
      <c r="C56">
        <v>2.2457142857142856</v>
      </c>
      <c r="D56">
        <f>TWEPL!P56</f>
        <v>0</v>
      </c>
      <c r="E56">
        <f>GT_NG!P56</f>
        <v>15.200683176771992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716.01206352038037</v>
      </c>
      <c r="P56" s="37">
        <v>57.714477808814401</v>
      </c>
      <c r="Q56" s="37">
        <v>20.2</v>
      </c>
      <c r="R56" s="39">
        <v>47.5</v>
      </c>
      <c r="S56" s="39">
        <v>2.75</v>
      </c>
      <c r="T56" s="38">
        <f>SUMPRODUCT(LTA!J56:AN56,LTA!J$101:AN$101,LTA!J$103:AN$103)</f>
        <v>596.77</v>
      </c>
      <c r="U56" s="38">
        <f>SUMPRODUCT(LTA!J56:AN56,LTA!J$102:AN$102,LTA!J$103:AN$103)</f>
        <v>54.77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87.550000000000011</v>
      </c>
      <c r="AB56" s="76">
        <f>-STOA!N56</f>
        <v>0</v>
      </c>
      <c r="AC56">
        <f t="shared" si="0"/>
        <v>14.305210930695592</v>
      </c>
      <c r="AD56">
        <f t="shared" si="1"/>
        <v>1528.5562992895566</v>
      </c>
      <c r="AE56">
        <f>'IDT-1'!B56</f>
        <v>0</v>
      </c>
      <c r="AF56" s="25"/>
      <c r="AG56">
        <f t="shared" si="2"/>
        <v>1528.5562992895566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-145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B57">
        <v>2.76</v>
      </c>
      <c r="C57">
        <v>2.2457142857142856</v>
      </c>
      <c r="D57">
        <f>TWEPL!P57</f>
        <v>0</v>
      </c>
      <c r="E57">
        <f>GT_NG!P57</f>
        <v>15.200683176771992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716.33707152038039</v>
      </c>
      <c r="P57" s="37">
        <v>57.714477808814401</v>
      </c>
      <c r="Q57" s="37">
        <v>20.2</v>
      </c>
      <c r="R57" s="39">
        <v>47.5</v>
      </c>
      <c r="S57" s="39">
        <v>2.75</v>
      </c>
      <c r="T57" s="38">
        <f>SUMPRODUCT(LTA!J57:AN57,LTA!J$101:AN$101,LTA!J$103:AN$103)</f>
        <v>598.42000000000007</v>
      </c>
      <c r="U57" s="38">
        <f>SUMPRODUCT(LTA!J57:AN57,LTA!J$102:AN$102,LTA!J$103:AN$103)</f>
        <v>56.870000000000005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87.550000000000011</v>
      </c>
      <c r="AB57" s="76">
        <f>-STOA!N57</f>
        <v>0</v>
      </c>
      <c r="AC57">
        <f t="shared" si="0"/>
        <v>14.365410409083154</v>
      </c>
      <c r="AD57">
        <f t="shared" si="1"/>
        <v>1528.1825363825978</v>
      </c>
      <c r="AE57">
        <f>'IDT-1'!B57</f>
        <v>0</v>
      </c>
      <c r="AF57" s="25"/>
      <c r="AG57">
        <f t="shared" si="2"/>
        <v>1528.1825363825978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-149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B58">
        <v>2.76</v>
      </c>
      <c r="C58">
        <v>2.2457142857142856</v>
      </c>
      <c r="D58">
        <f>TWEPL!P58</f>
        <v>0</v>
      </c>
      <c r="E58">
        <f>GT_NG!P58</f>
        <v>15.200683176771992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718.88267922615978</v>
      </c>
      <c r="P58" s="37">
        <v>57.714477808814401</v>
      </c>
      <c r="Q58" s="37">
        <v>20.2</v>
      </c>
      <c r="R58" s="39">
        <v>47.5</v>
      </c>
      <c r="S58" s="39">
        <v>2.75</v>
      </c>
      <c r="T58" s="38">
        <f>SUMPRODUCT(LTA!J58:AN58,LTA!J$101:AN$101,LTA!J$103:AN$103)</f>
        <v>599.76</v>
      </c>
      <c r="U58" s="38">
        <f>SUMPRODUCT(LTA!J58:AN58,LTA!J$102:AN$102,LTA!J$103:AN$103)</f>
        <v>58.05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87.550000000000011</v>
      </c>
      <c r="AB58" s="76">
        <f>-STOA!N58</f>
        <v>0</v>
      </c>
      <c r="AC58">
        <f t="shared" si="0"/>
        <v>14.365615557775213</v>
      </c>
      <c r="AD58">
        <f t="shared" si="1"/>
        <v>1538.2479389396851</v>
      </c>
      <c r="AE58">
        <f>'IDT-1'!B58</f>
        <v>0</v>
      </c>
      <c r="AF58" s="25"/>
      <c r="AG58">
        <f t="shared" si="2"/>
        <v>1538.2479389396851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-144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B59">
        <v>2.76</v>
      </c>
      <c r="C59">
        <v>2.2457142857142856</v>
      </c>
      <c r="D59">
        <f>TWEPL!P59</f>
        <v>0</v>
      </c>
      <c r="E59">
        <f>GT_NG!P59</f>
        <v>15.200683176771992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701.13574642231401</v>
      </c>
      <c r="P59" s="37">
        <v>57.714477808814401</v>
      </c>
      <c r="Q59" s="37">
        <v>20.2</v>
      </c>
      <c r="R59" s="39">
        <v>47.5</v>
      </c>
      <c r="S59" s="39">
        <v>2.75</v>
      </c>
      <c r="T59" s="38">
        <f>SUMPRODUCT(LTA!J59:AN59,LTA!J$101:AN$101,LTA!J$103:AN$103)</f>
        <v>595.72</v>
      </c>
      <c r="U59" s="38">
        <f>SUMPRODUCT(LTA!J59:AN59,LTA!J$102:AN$102,LTA!J$103:AN$103)</f>
        <v>59.27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87.550000000000011</v>
      </c>
      <c r="AB59" s="76">
        <f>-STOA!N59</f>
        <v>0</v>
      </c>
      <c r="AC59">
        <f t="shared" si="0"/>
        <v>14.024383161405316</v>
      </c>
      <c r="AD59">
        <f t="shared" si="1"/>
        <v>1541.0222385322095</v>
      </c>
      <c r="AE59">
        <f>'IDT-1'!B59</f>
        <v>0</v>
      </c>
      <c r="AF59" s="25"/>
      <c r="AG59">
        <f t="shared" si="2"/>
        <v>1541.0222385322095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-121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B60">
        <v>2.76</v>
      </c>
      <c r="C60">
        <v>2.2457142857142856</v>
      </c>
      <c r="D60">
        <f>TWEPL!P60</f>
        <v>0</v>
      </c>
      <c r="E60">
        <f>GT_NG!P60</f>
        <v>15.206563140931735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701.18574642231408</v>
      </c>
      <c r="P60" s="37">
        <v>57.714477808814401</v>
      </c>
      <c r="Q60" s="37">
        <v>20.2</v>
      </c>
      <c r="R60" s="39">
        <v>47.5</v>
      </c>
      <c r="S60" s="39">
        <v>2.75</v>
      </c>
      <c r="T60" s="38">
        <f>SUMPRODUCT(LTA!J60:AN60,LTA!J$101:AN$101,LTA!J$103:AN$103)</f>
        <v>592.95000000000005</v>
      </c>
      <c r="U60" s="38">
        <f>SUMPRODUCT(LTA!J60:AN60,LTA!J$102:AN$102,LTA!J$103:AN$103)</f>
        <v>60.16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87.550000000000011</v>
      </c>
      <c r="AB60" s="76">
        <f>-STOA!N60</f>
        <v>0</v>
      </c>
      <c r="AC60">
        <f t="shared" si="0"/>
        <v>13.852928659473676</v>
      </c>
      <c r="AD60">
        <f t="shared" si="1"/>
        <v>1559.3695729983008</v>
      </c>
      <c r="AE60">
        <f>'IDT-1'!B60</f>
        <v>0</v>
      </c>
      <c r="AF60" s="25"/>
      <c r="AG60">
        <f t="shared" si="2"/>
        <v>1559.3695729983008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-101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B61">
        <v>2.76</v>
      </c>
      <c r="C61">
        <v>1.097142857142857</v>
      </c>
      <c r="D61">
        <f>TWEPL!P61</f>
        <v>0</v>
      </c>
      <c r="E61">
        <f>GT_NG!P61</f>
        <v>15.206563140931735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688.33029133150001</v>
      </c>
      <c r="P61" s="37">
        <v>57.714477808814401</v>
      </c>
      <c r="Q61" s="37">
        <v>20.2</v>
      </c>
      <c r="R61" s="39">
        <v>47.5</v>
      </c>
      <c r="S61" s="39">
        <v>2.75</v>
      </c>
      <c r="T61" s="38">
        <f>SUMPRODUCT(LTA!J61:AN61,LTA!J$101:AN$101,LTA!J$103:AN$103)</f>
        <v>584.52</v>
      </c>
      <c r="U61" s="38">
        <f>SUMPRODUCT(LTA!J61:AN61,LTA!J$102:AN$102,LTA!J$103:AN$103)</f>
        <v>61.879999999999995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87.550000000000011</v>
      </c>
      <c r="AB61" s="76">
        <f>-STOA!N61</f>
        <v>0</v>
      </c>
      <c r="AC61">
        <f t="shared" si="0"/>
        <v>13.243264110514023</v>
      </c>
      <c r="AD61">
        <f t="shared" si="1"/>
        <v>1596.265211027875</v>
      </c>
      <c r="AE61">
        <f>'IDT-1'!B61</f>
        <v>0</v>
      </c>
      <c r="AF61" s="25"/>
      <c r="AG61">
        <f t="shared" si="2"/>
        <v>1596.265211027875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-44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B62">
        <v>2.76</v>
      </c>
      <c r="C62">
        <v>1.097142857142857</v>
      </c>
      <c r="D62">
        <f>TWEPL!P62</f>
        <v>0</v>
      </c>
      <c r="E62">
        <f>GT_NG!P62</f>
        <v>15.206563140931735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688.24029133149998</v>
      </c>
      <c r="P62" s="37">
        <v>57.714477808814401</v>
      </c>
      <c r="Q62" s="37">
        <v>20.2</v>
      </c>
      <c r="R62" s="39">
        <v>47.5</v>
      </c>
      <c r="S62" s="39">
        <v>2.75</v>
      </c>
      <c r="T62" s="38">
        <f>SUMPRODUCT(LTA!J62:AN62,LTA!J$101:AN$101,LTA!J$103:AN$103)</f>
        <v>577.09</v>
      </c>
      <c r="U62" s="38">
        <f>SUMPRODUCT(LTA!J62:AN62,LTA!J$102:AN$102,LTA!J$103:AN$103)</f>
        <v>63.259999999999991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87.550000000000011</v>
      </c>
      <c r="AB62" s="76">
        <f>-STOA!N62</f>
        <v>0</v>
      </c>
      <c r="AC62">
        <f t="shared" si="0"/>
        <v>13.116758927687979</v>
      </c>
      <c r="AD62">
        <f t="shared" si="1"/>
        <v>1600.251716210701</v>
      </c>
      <c r="AE62">
        <f>'IDT-1'!B62</f>
        <v>0</v>
      </c>
      <c r="AF62" s="25"/>
      <c r="AG62">
        <f t="shared" si="2"/>
        <v>1600.251716210701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-34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B63">
        <v>2.76</v>
      </c>
      <c r="C63">
        <v>1.097142857142857</v>
      </c>
      <c r="D63">
        <f>TWEPL!P63</f>
        <v>0</v>
      </c>
      <c r="E63">
        <f>GT_NG!P63</f>
        <v>15.206563140931735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686.02590015220937</v>
      </c>
      <c r="P63" s="37">
        <v>57.714477808814401</v>
      </c>
      <c r="Q63" s="37">
        <v>20.2</v>
      </c>
      <c r="R63" s="39">
        <v>47.5</v>
      </c>
      <c r="S63" s="39">
        <v>2.7499999999999996</v>
      </c>
      <c r="T63" s="38">
        <f>SUMPRODUCT(LTA!J63:AN63,LTA!J$101:AN$101,LTA!J$103:AN$103)</f>
        <v>561.53</v>
      </c>
      <c r="U63" s="38">
        <f>SUMPRODUCT(LTA!J63:AN63,LTA!J$102:AN$102,LTA!J$103:AN$103)</f>
        <v>73.89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87.550000000000011</v>
      </c>
      <c r="AB63" s="76">
        <f>-STOA!N63</f>
        <v>0</v>
      </c>
      <c r="AC63">
        <f t="shared" si="0"/>
        <v>13.037448721641702</v>
      </c>
      <c r="AD63">
        <f t="shared" si="1"/>
        <v>1596.1866352374568</v>
      </c>
      <c r="AE63">
        <f>'IDT-1'!B63</f>
        <v>0</v>
      </c>
      <c r="AF63" s="25"/>
      <c r="AG63">
        <f t="shared" si="2"/>
        <v>1596.1866352374568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-31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B64">
        <v>2.76</v>
      </c>
      <c r="C64">
        <v>1.097142857142857</v>
      </c>
      <c r="D64">
        <f>TWEPL!P64</f>
        <v>0</v>
      </c>
      <c r="E64">
        <f>GT_NG!P64</f>
        <v>15.206563140931735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686.15029133149994</v>
      </c>
      <c r="P64" s="37">
        <v>57.714477808814401</v>
      </c>
      <c r="Q64" s="37">
        <v>20.2</v>
      </c>
      <c r="R64" s="39">
        <v>47.5</v>
      </c>
      <c r="S64" s="39">
        <v>2.7499999999999996</v>
      </c>
      <c r="T64" s="38">
        <f>SUMPRODUCT(LTA!J64:AN64,LTA!J$101:AN$101,LTA!J$103:AN$103)</f>
        <v>538.33000000000004</v>
      </c>
      <c r="U64" s="38">
        <f>SUMPRODUCT(LTA!J64:AN64,LTA!J$102:AN$102,LTA!J$103:AN$103)</f>
        <v>76.69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87.550000000000011</v>
      </c>
      <c r="AB64" s="76">
        <f>-STOA!N64</f>
        <v>0</v>
      </c>
      <c r="AC64">
        <f t="shared" si="0"/>
        <v>12.69848865234027</v>
      </c>
      <c r="AD64">
        <f t="shared" si="1"/>
        <v>1599.2499864860488</v>
      </c>
      <c r="AE64">
        <f>'IDT-1'!B64</f>
        <v>0</v>
      </c>
      <c r="AF64" s="25"/>
      <c r="AG64">
        <f t="shared" si="2"/>
        <v>1599.2499864860488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-8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B65">
        <v>3.6971428571428566</v>
      </c>
      <c r="C65">
        <v>1.9257142857142855</v>
      </c>
      <c r="D65">
        <f>TWEPL!P65</f>
        <v>0</v>
      </c>
      <c r="E65">
        <f>GT_NG!P65</f>
        <v>15.206563140931735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798.00330072040549</v>
      </c>
      <c r="P65" s="37">
        <v>57.714477808814401</v>
      </c>
      <c r="Q65" s="37">
        <v>20.2</v>
      </c>
      <c r="R65" s="39">
        <v>47.5</v>
      </c>
      <c r="S65" s="39">
        <v>4.8099999999999996</v>
      </c>
      <c r="T65" s="38">
        <f>SUMPRODUCT(LTA!J65:AN65,LTA!J$101:AN$101,LTA!J$103:AN$103)</f>
        <v>504.91</v>
      </c>
      <c r="U65" s="38">
        <f>SUMPRODUCT(LTA!J65:AN65,LTA!J$102:AN$102,LTA!J$103:AN$103)</f>
        <v>75.28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87.550000000000011</v>
      </c>
      <c r="AB65" s="76">
        <f>-STOA!N65</f>
        <v>0</v>
      </c>
      <c r="AC65">
        <f t="shared" si="0"/>
        <v>13.950152841328043</v>
      </c>
      <c r="AD65">
        <f t="shared" si="1"/>
        <v>1599.8470459716807</v>
      </c>
      <c r="AE65">
        <f>'IDT-1'!B65</f>
        <v>0</v>
      </c>
      <c r="AF65" s="25"/>
      <c r="AG65">
        <f t="shared" si="2"/>
        <v>1599.8470459716807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-87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B66">
        <v>3.6971428571428566</v>
      </c>
      <c r="C66">
        <v>1.9257142857142855</v>
      </c>
      <c r="D66">
        <f>TWEPL!P66</f>
        <v>0</v>
      </c>
      <c r="E66">
        <f>GT_NG!P66</f>
        <v>15.206563140931735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804.95958838573392</v>
      </c>
      <c r="P66" s="37">
        <v>57.714477808814401</v>
      </c>
      <c r="Q66" s="37">
        <v>20.2</v>
      </c>
      <c r="R66" s="39">
        <v>47.5</v>
      </c>
      <c r="S66" s="39">
        <v>4.8099999999999996</v>
      </c>
      <c r="T66" s="38">
        <f>SUMPRODUCT(LTA!J66:AN66,LTA!J$101:AN$101,LTA!J$103:AN$103)</f>
        <v>474.82</v>
      </c>
      <c r="U66" s="38">
        <f>SUMPRODUCT(LTA!J66:AN66,LTA!J$102:AN$102,LTA!J$103:AN$103)</f>
        <v>76.180000000000007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87.550000000000011</v>
      </c>
      <c r="AB66" s="76">
        <f>-STOA!N66</f>
        <v>0</v>
      </c>
      <c r="AC66">
        <f t="shared" si="0"/>
        <v>13.643087474313329</v>
      </c>
      <c r="AD66">
        <f t="shared" si="1"/>
        <v>1594.9203990040239</v>
      </c>
      <c r="AE66">
        <f>'IDT-1'!B66</f>
        <v>0</v>
      </c>
      <c r="AF66" s="25"/>
      <c r="AG66">
        <f t="shared" si="2"/>
        <v>1594.9203990040239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-70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B67">
        <v>3.5771428571428565</v>
      </c>
      <c r="C67">
        <v>1.9257142857142855</v>
      </c>
      <c r="D67">
        <f>TWEPL!P67</f>
        <v>0</v>
      </c>
      <c r="E67">
        <f>GT_NG!P67</f>
        <v>15.200683176771992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819.75607268366969</v>
      </c>
      <c r="P67" s="37">
        <v>57.28</v>
      </c>
      <c r="Q67" s="37">
        <v>20.2</v>
      </c>
      <c r="R67" s="39">
        <v>47.5</v>
      </c>
      <c r="S67" s="39">
        <v>4.8099999999999996</v>
      </c>
      <c r="T67" s="38">
        <f>SUMPRODUCT(LTA!J67:AN67,LTA!J$101:AN$101,LTA!J$103:AN$103)</f>
        <v>444.17</v>
      </c>
      <c r="U67" s="38">
        <f>SUMPRODUCT(LTA!J67:AN67,LTA!J$102:AN$102,LTA!J$103:AN$103)</f>
        <v>85.789999999999992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89.47</v>
      </c>
      <c r="AB67" s="76">
        <f>-STOA!N67</f>
        <v>0</v>
      </c>
      <c r="AC67">
        <f t="shared" si="0"/>
        <v>13.56568666979501</v>
      </c>
      <c r="AD67">
        <f t="shared" si="1"/>
        <v>1595.1139263335037</v>
      </c>
      <c r="AE67">
        <f>'IDT-1'!B67</f>
        <v>0</v>
      </c>
      <c r="AF67" s="25"/>
      <c r="AG67">
        <f t="shared" si="2"/>
        <v>1595.1139263335037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-65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B68">
        <v>3.6971428571428566</v>
      </c>
      <c r="C68">
        <v>1.9257142857142855</v>
      </c>
      <c r="D68">
        <f>TWEPL!P68</f>
        <v>0</v>
      </c>
      <c r="E68">
        <f>GT_NG!P68</f>
        <v>15.200683176771992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826.04827022354607</v>
      </c>
      <c r="P68" s="37">
        <v>57.28</v>
      </c>
      <c r="Q68" s="37">
        <v>20.2</v>
      </c>
      <c r="R68" s="39">
        <v>47.5</v>
      </c>
      <c r="S68" s="39">
        <v>4.8099999999999996</v>
      </c>
      <c r="T68" s="38">
        <f>SUMPRODUCT(LTA!J68:AN68,LTA!J$101:AN$101,LTA!J$103:AN$103)</f>
        <v>408.2</v>
      </c>
      <c r="U68" s="38">
        <f>SUMPRODUCT(LTA!J68:AN68,LTA!J$102:AN$102,LTA!J$103:AN$103)</f>
        <v>86.67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89.47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13.090437625562711</v>
      </c>
      <c r="AD68">
        <f t="shared" ref="AD68:AD98" si="4">SUM(B68:AB68,AI68:AV68)-AC68</f>
        <v>1598.9113729176127</v>
      </c>
      <c r="AE68">
        <f>'IDT-1'!B68</f>
        <v>0</v>
      </c>
      <c r="AF68" s="25"/>
      <c r="AG68">
        <f t="shared" ref="AG68:AG98" si="5">SUM(AD68:AF68)</f>
        <v>1598.9113729176127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-33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B69">
        <v>3.6971428571428566</v>
      </c>
      <c r="C69">
        <v>1.9257142857142855</v>
      </c>
      <c r="D69">
        <f>TWEPL!P69</f>
        <v>0</v>
      </c>
      <c r="E69">
        <f>GT_NG!P69</f>
        <v>15.200683176771992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841.51142243548156</v>
      </c>
      <c r="P69" s="37">
        <v>117.57380277236072</v>
      </c>
      <c r="Q69" s="37">
        <v>38.11</v>
      </c>
      <c r="R69" s="39">
        <v>47.5</v>
      </c>
      <c r="S69" s="39">
        <v>4.8099999999999996</v>
      </c>
      <c r="T69" s="38">
        <f>SUMPRODUCT(LTA!J69:AN69,LTA!J$101:AN$101,LTA!J$103:AN$103)</f>
        <v>366.76</v>
      </c>
      <c r="U69" s="38">
        <f>SUMPRODUCT(LTA!J69:AN69,LTA!J$102:AN$102,LTA!J$103:AN$103)</f>
        <v>88.289999999999992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89.47</v>
      </c>
      <c r="AB69" s="76">
        <f>-STOA!N69</f>
        <v>0</v>
      </c>
      <c r="AC69">
        <f t="shared" si="3"/>
        <v>13.644086285244489</v>
      </c>
      <c r="AD69">
        <f t="shared" si="4"/>
        <v>1635.2046792422268</v>
      </c>
      <c r="AE69">
        <f>'IDT-1'!B69</f>
        <v>0</v>
      </c>
      <c r="AF69" s="25"/>
      <c r="AG69">
        <f t="shared" si="5"/>
        <v>1635.2046792422268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-50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B70">
        <v>3.6971428571428566</v>
      </c>
      <c r="C70">
        <v>1.9257142857142855</v>
      </c>
      <c r="D70">
        <f>TWEPL!P70</f>
        <v>0</v>
      </c>
      <c r="E70">
        <f>GT_NG!P70</f>
        <v>15.200683176771992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851.51030550401504</v>
      </c>
      <c r="P70" s="37">
        <v>117.57380277236072</v>
      </c>
      <c r="Q70" s="37">
        <v>38.11</v>
      </c>
      <c r="R70" s="39">
        <v>47.5</v>
      </c>
      <c r="S70" s="39">
        <v>4.8099999999999996</v>
      </c>
      <c r="T70" s="38">
        <f>SUMPRODUCT(LTA!J70:AN70,LTA!J$101:AN$101,LTA!J$103:AN$103)</f>
        <v>323.66999999999996</v>
      </c>
      <c r="U70" s="38">
        <f>SUMPRODUCT(LTA!J70:AN70,LTA!J$102:AN$102,LTA!J$103:AN$103)</f>
        <v>87.69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89.47</v>
      </c>
      <c r="AB70" s="76">
        <f>-STOA!N70</f>
        <v>0</v>
      </c>
      <c r="AC70">
        <f t="shared" si="3"/>
        <v>13.082565478440086</v>
      </c>
      <c r="AD70">
        <f t="shared" si="4"/>
        <v>1640.0750831175646</v>
      </c>
      <c r="AE70">
        <f>'IDT-1'!B70</f>
        <v>0</v>
      </c>
      <c r="AF70" s="25"/>
      <c r="AG70">
        <f t="shared" si="5"/>
        <v>1640.0750831175646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-12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B71">
        <v>3.6971428571428566</v>
      </c>
      <c r="C71">
        <v>1.9257142857142855</v>
      </c>
      <c r="D71">
        <f>TWEPL!P71</f>
        <v>0</v>
      </c>
      <c r="E71">
        <f>GT_NG!P71</f>
        <v>15.200683176771992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870.99564636211187</v>
      </c>
      <c r="P71" s="37">
        <v>117.57380277236072</v>
      </c>
      <c r="Q71" s="37">
        <v>38.11</v>
      </c>
      <c r="R71" s="39">
        <v>47.25</v>
      </c>
      <c r="S71" s="39">
        <v>4.8099999999999996</v>
      </c>
      <c r="T71" s="38">
        <f>SUMPRODUCT(LTA!J71:AN71,LTA!J$101:AN$101,LTA!J$103:AN$103)</f>
        <v>280.14</v>
      </c>
      <c r="U71" s="38">
        <f>SUMPRODUCT(LTA!J71:AN71,LTA!J$102:AN$102,LTA!J$103:AN$103)</f>
        <v>91.37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90.429999999999993</v>
      </c>
      <c r="AB71" s="76">
        <f>-STOA!N71</f>
        <v>0</v>
      </c>
      <c r="AC71">
        <f t="shared" si="3"/>
        <v>12.999971317741991</v>
      </c>
      <c r="AD71">
        <f t="shared" si="4"/>
        <v>1653.6630181363596</v>
      </c>
      <c r="AE71">
        <f>'IDT-1'!B71</f>
        <v>0</v>
      </c>
      <c r="AF71" s="25"/>
      <c r="AG71">
        <f t="shared" si="5"/>
        <v>1653.6630181363596</v>
      </c>
      <c r="AI71" s="35">
        <f>PXIL!H71</f>
        <v>0</v>
      </c>
      <c r="AJ71" s="35">
        <f>PXIL!N71</f>
        <v>0</v>
      </c>
      <c r="AK71" s="35">
        <f>RTM_IEX!H71</f>
        <v>21.16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B72">
        <v>3.6971428571428566</v>
      </c>
      <c r="C72">
        <v>1.9257142857142855</v>
      </c>
      <c r="D72">
        <f>TWEPL!P72</f>
        <v>0</v>
      </c>
      <c r="E72">
        <f>GT_NG!P72</f>
        <v>15.200683176771992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894.46647488870497</v>
      </c>
      <c r="P72" s="37">
        <v>117.57380277236072</v>
      </c>
      <c r="Q72" s="37">
        <v>38.11</v>
      </c>
      <c r="R72" s="39">
        <v>36.839999999999996</v>
      </c>
      <c r="S72" s="39">
        <v>4.8099999999999996</v>
      </c>
      <c r="T72" s="38">
        <f>SUMPRODUCT(LTA!J72:AN72,LTA!J$101:AN$101,LTA!J$103:AN$103)</f>
        <v>237.46</v>
      </c>
      <c r="U72" s="38">
        <f>SUMPRODUCT(LTA!J72:AN72,LTA!J$102:AN$102,LTA!J$103:AN$103)</f>
        <v>92.17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90.429999999999993</v>
      </c>
      <c r="AB72" s="76">
        <f>-STOA!N72</f>
        <v>0</v>
      </c>
      <c r="AC72">
        <f t="shared" si="3"/>
        <v>13.127819780249418</v>
      </c>
      <c r="AD72">
        <f t="shared" si="4"/>
        <v>1669.9259982004455</v>
      </c>
      <c r="AE72">
        <f>'IDT-1'!B72</f>
        <v>0</v>
      </c>
      <c r="AF72" s="25"/>
      <c r="AG72">
        <f t="shared" si="5"/>
        <v>1669.9259982004455</v>
      </c>
      <c r="AI72" s="35">
        <f>PXIL!H72</f>
        <v>0</v>
      </c>
      <c r="AJ72" s="35">
        <f>PXIL!N72</f>
        <v>0</v>
      </c>
      <c r="AK72" s="35">
        <f>RTM_IEX!H72</f>
        <v>66.37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B73">
        <v>3.6971428571428566</v>
      </c>
      <c r="C73">
        <v>1.7657142857142856</v>
      </c>
      <c r="D73">
        <f>TWEPL!P73</f>
        <v>0</v>
      </c>
      <c r="E73">
        <f>GT_NG!P73</f>
        <v>15.200683176771992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973.36824739622898</v>
      </c>
      <c r="P73" s="37">
        <v>117.57</v>
      </c>
      <c r="Q73" s="37">
        <v>38.110000000000007</v>
      </c>
      <c r="R73" s="39">
        <v>21.049999999999997</v>
      </c>
      <c r="S73" s="39">
        <v>4.8099999999999996</v>
      </c>
      <c r="T73" s="38">
        <f>SUMPRODUCT(LTA!J73:AN73,LTA!J$101:AN$101,LTA!J$103:AN$103)</f>
        <v>198.24</v>
      </c>
      <c r="U73" s="38">
        <f>SUMPRODUCT(LTA!J73:AN73,LTA!J$102:AN$102,LTA!J$103:AN$103)</f>
        <v>107.27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91.39</v>
      </c>
      <c r="AB73" s="76">
        <f>-STOA!N73</f>
        <v>0</v>
      </c>
      <c r="AC73">
        <f t="shared" si="3"/>
        <v>13.220623944183691</v>
      </c>
      <c r="AD73">
        <f t="shared" si="4"/>
        <v>1681.7311637716743</v>
      </c>
      <c r="AE73">
        <f>'IDT-1'!B73</f>
        <v>0</v>
      </c>
      <c r="AF73" s="25"/>
      <c r="AG73">
        <f t="shared" si="5"/>
        <v>1681.7311637716743</v>
      </c>
      <c r="AI73" s="35">
        <f>PXIL!H73</f>
        <v>0</v>
      </c>
      <c r="AJ73" s="35">
        <f>PXIL!N73</f>
        <v>0</v>
      </c>
      <c r="AK73" s="35">
        <f>RTM_IEX!H73</f>
        <v>38.479999999999997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B74">
        <v>3.6971428571428566</v>
      </c>
      <c r="C74">
        <v>1.96</v>
      </c>
      <c r="D74">
        <f>TWEPL!P74</f>
        <v>0</v>
      </c>
      <c r="E74">
        <f>GT_NG!P74</f>
        <v>15.200683176771992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1071.557958782297</v>
      </c>
      <c r="P74" s="37">
        <v>117.57</v>
      </c>
      <c r="Q74" s="37">
        <v>38.110000000000007</v>
      </c>
      <c r="R74" s="39">
        <v>9.32</v>
      </c>
      <c r="S74" s="39">
        <v>4.8099999999999996</v>
      </c>
      <c r="T74" s="38">
        <f>SUMPRODUCT(LTA!J74:AN74,LTA!J$101:AN$101,LTA!J$103:AN$103)</f>
        <v>156.44</v>
      </c>
      <c r="U74" s="38">
        <f>SUMPRODUCT(LTA!J74:AN74,LTA!J$102:AN$102,LTA!J$103:AN$103)</f>
        <v>108.38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91.39</v>
      </c>
      <c r="AB74" s="76">
        <f>-STOA!N74</f>
        <v>0</v>
      </c>
      <c r="AC74">
        <f t="shared" si="3"/>
        <v>13.365473622675095</v>
      </c>
      <c r="AD74">
        <f t="shared" si="4"/>
        <v>1678.0703111935363</v>
      </c>
      <c r="AE74">
        <f>'IDT-1'!B74</f>
        <v>0</v>
      </c>
      <c r="AF74" s="25"/>
      <c r="AG74">
        <f t="shared" si="5"/>
        <v>1678.0703111935363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-11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B75">
        <v>0</v>
      </c>
      <c r="C75">
        <v>1.76</v>
      </c>
      <c r="D75">
        <f>TWEPL!P75</f>
        <v>0</v>
      </c>
      <c r="E75">
        <f>GT_NG!P75</f>
        <v>15.200683176771992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1171.9121058388207</v>
      </c>
      <c r="P75" s="37">
        <v>117.57</v>
      </c>
      <c r="Q75" s="37">
        <v>38.110000000000007</v>
      </c>
      <c r="R75" s="39">
        <v>0</v>
      </c>
      <c r="S75" s="39">
        <v>4.8099999999999996</v>
      </c>
      <c r="T75" s="38">
        <f>SUMPRODUCT(LTA!J75:AN75,LTA!J$101:AN$101,LTA!J$103:AN$103)</f>
        <v>129.19</v>
      </c>
      <c r="U75" s="38">
        <f>SUMPRODUCT(LTA!J75:AN75,LTA!J$102:AN$102,LTA!J$103:AN$103)</f>
        <v>119.25999999999999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91.39</v>
      </c>
      <c r="AB75" s="76">
        <f>-STOA!N75</f>
        <v>0</v>
      </c>
      <c r="AC75">
        <f t="shared" si="3"/>
        <v>14.664281492277679</v>
      </c>
      <c r="AD75">
        <f t="shared" si="4"/>
        <v>1652.5385075233148</v>
      </c>
      <c r="AE75">
        <f>'IDT-1'!B75</f>
        <v>0</v>
      </c>
      <c r="AF75" s="25"/>
      <c r="AG75">
        <f t="shared" si="5"/>
        <v>1652.5385075233148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-106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B76">
        <v>0</v>
      </c>
      <c r="C76">
        <v>1.5657142857142858</v>
      </c>
      <c r="D76">
        <f>TWEPL!P76</f>
        <v>0</v>
      </c>
      <c r="E76">
        <f>GT_NG!P76</f>
        <v>15.200683176771992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1217.5356307239922</v>
      </c>
      <c r="P76" s="37">
        <v>117.57</v>
      </c>
      <c r="Q76" s="37">
        <v>38.110000000000007</v>
      </c>
      <c r="R76" s="39">
        <v>0</v>
      </c>
      <c r="S76" s="39">
        <v>4.8099999999999996</v>
      </c>
      <c r="T76" s="38">
        <f>SUMPRODUCT(LTA!J76:AN76,LTA!J$101:AN$101,LTA!J$103:AN$103)</f>
        <v>111.82</v>
      </c>
      <c r="U76" s="38">
        <f>SUMPRODUCT(LTA!J76:AN76,LTA!J$102:AN$102,LTA!J$103:AN$103)</f>
        <v>120.77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91.39</v>
      </c>
      <c r="AB76" s="76">
        <f>-STOA!N76</f>
        <v>0</v>
      </c>
      <c r="AC76">
        <f t="shared" si="3"/>
        <v>15.201512970832155</v>
      </c>
      <c r="AD76">
        <f t="shared" si="4"/>
        <v>1642.5705152156461</v>
      </c>
      <c r="AE76">
        <f>'IDT-1'!B76</f>
        <v>0</v>
      </c>
      <c r="AF76" s="25"/>
      <c r="AG76">
        <f t="shared" si="5"/>
        <v>1642.5705152156461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-145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B77">
        <v>0</v>
      </c>
      <c r="C77">
        <v>1.3714285714285714</v>
      </c>
      <c r="D77">
        <f>TWEPL!P77</f>
        <v>0</v>
      </c>
      <c r="E77">
        <f>GT_NG!P77</f>
        <v>15.200683176771992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1265.4223050328972</v>
      </c>
      <c r="P77" s="37">
        <v>117.57</v>
      </c>
      <c r="Q77" s="37">
        <v>38.110000000000007</v>
      </c>
      <c r="R77" s="39">
        <v>0</v>
      </c>
      <c r="S77" s="39">
        <v>4.8099999999999996</v>
      </c>
      <c r="T77" s="38">
        <f>SUMPRODUCT(LTA!J77:AN77,LTA!J$101:AN$101,LTA!J$103:AN$103)</f>
        <v>85.53</v>
      </c>
      <c r="U77" s="38">
        <f>SUMPRODUCT(LTA!J77:AN77,LTA!J$102:AN$102,LTA!J$103:AN$103)</f>
        <v>112.78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91.39</v>
      </c>
      <c r="AB77" s="76">
        <f>-STOA!N77</f>
        <v>0</v>
      </c>
      <c r="AC77">
        <f t="shared" si="3"/>
        <v>15.824976608522071</v>
      </c>
      <c r="AD77">
        <f t="shared" si="4"/>
        <v>1589.3594401725754</v>
      </c>
      <c r="AE77">
        <f>'IDT-1'!B77</f>
        <v>50</v>
      </c>
      <c r="AF77" s="25"/>
      <c r="AG77">
        <f t="shared" si="5"/>
        <v>1639.3594401725754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-211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B78">
        <v>0</v>
      </c>
      <c r="C78">
        <v>1.177142857142857</v>
      </c>
      <c r="D78">
        <f>TWEPL!P78</f>
        <v>0</v>
      </c>
      <c r="E78">
        <f>GT_NG!P78</f>
        <v>15.200683176771992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1265.4323050328969</v>
      </c>
      <c r="P78" s="37">
        <v>117.57</v>
      </c>
      <c r="Q78" s="37">
        <v>38.110000000000007</v>
      </c>
      <c r="R78" s="39">
        <v>0</v>
      </c>
      <c r="S78" s="39">
        <v>4.8099999999999996</v>
      </c>
      <c r="T78" s="38">
        <f>SUMPRODUCT(LTA!J78:AN78,LTA!J$101:AN$101,LTA!J$103:AN$103)</f>
        <v>77.44</v>
      </c>
      <c r="U78" s="38">
        <f>SUMPRODUCT(LTA!J78:AN78,LTA!J$102:AN$102,LTA!J$103:AN$103)</f>
        <v>113.27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92.36</v>
      </c>
      <c r="AB78" s="76">
        <f>-STOA!N78</f>
        <v>0</v>
      </c>
      <c r="AC78">
        <f t="shared" si="3"/>
        <v>15.591014859450739</v>
      </c>
      <c r="AD78">
        <f t="shared" si="4"/>
        <v>1605.7791162073606</v>
      </c>
      <c r="AE78">
        <f>'IDT-1'!B78</f>
        <v>50</v>
      </c>
      <c r="AF78" s="25"/>
      <c r="AG78">
        <f t="shared" si="5"/>
        <v>1655.7791162073606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-188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B79">
        <v>0</v>
      </c>
      <c r="C79">
        <v>0.97714285714285709</v>
      </c>
      <c r="D79">
        <f>TWEPL!P79</f>
        <v>0</v>
      </c>
      <c r="E79">
        <f>GT_NG!P79</f>
        <v>15.200683176771992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1224.2398116524907</v>
      </c>
      <c r="P79" s="37">
        <v>117.57</v>
      </c>
      <c r="Q79" s="37">
        <v>38.110000000000007</v>
      </c>
      <c r="R79" s="39">
        <v>0</v>
      </c>
      <c r="S79" s="39">
        <v>4.8099999999999996</v>
      </c>
      <c r="T79" s="38">
        <f>SUMPRODUCT(LTA!J79:AN79,LTA!J$101:AN$101,LTA!J$103:AN$103)</f>
        <v>74.33</v>
      </c>
      <c r="U79" s="38">
        <f>SUMPRODUCT(LTA!J79:AN79,LTA!J$102:AN$102,LTA!J$103:AN$103)</f>
        <v>103.76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92.36</v>
      </c>
      <c r="AB79" s="76">
        <f>-STOA!N79</f>
        <v>0</v>
      </c>
      <c r="AC79">
        <f t="shared" si="3"/>
        <v>14.674454359279499</v>
      </c>
      <c r="AD79">
        <f t="shared" si="4"/>
        <v>1615.6831833271258</v>
      </c>
      <c r="AE79">
        <f>'IDT-1'!B79</f>
        <v>50</v>
      </c>
      <c r="AF79" s="25"/>
      <c r="AG79">
        <f t="shared" si="5"/>
        <v>1665.6831833271258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-125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B80">
        <v>0</v>
      </c>
      <c r="C80">
        <v>0.58285714285714285</v>
      </c>
      <c r="D80">
        <f>TWEPL!P80</f>
        <v>0</v>
      </c>
      <c r="E80">
        <f>GT_NG!P80</f>
        <v>15.200683176771992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1174.2787301307519</v>
      </c>
      <c r="P80" s="37">
        <v>117.57</v>
      </c>
      <c r="Q80" s="37">
        <v>38.110000000000007</v>
      </c>
      <c r="R80" s="39">
        <v>0</v>
      </c>
      <c r="S80" s="39">
        <v>4.8099999999999996</v>
      </c>
      <c r="T80" s="38">
        <f>SUMPRODUCT(LTA!J80:AN80,LTA!J$101:AN$101,LTA!J$103:AN$103)</f>
        <v>75</v>
      </c>
      <c r="U80" s="38">
        <f>SUMPRODUCT(LTA!J80:AN80,LTA!J$102:AN$102,LTA!J$103:AN$103)</f>
        <v>104.77000000000001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92.36</v>
      </c>
      <c r="AB80" s="76">
        <f>-STOA!N80</f>
        <v>0</v>
      </c>
      <c r="AC80">
        <f t="shared" si="3"/>
        <v>13.933165853838709</v>
      </c>
      <c r="AD80">
        <f t="shared" si="4"/>
        <v>1613.7491045965419</v>
      </c>
      <c r="AE80">
        <f>'IDT-1'!B80</f>
        <v>50</v>
      </c>
      <c r="AF80" s="25"/>
      <c r="AG80">
        <f t="shared" si="5"/>
        <v>1663.7491045965419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-79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B81">
        <v>0</v>
      </c>
      <c r="C81">
        <v>0</v>
      </c>
      <c r="D81">
        <f>TWEPL!P81</f>
        <v>0</v>
      </c>
      <c r="E81">
        <f>GT_NG!P81</f>
        <v>15.271942446043166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1110.1087301307516</v>
      </c>
      <c r="P81" s="37">
        <v>117.57</v>
      </c>
      <c r="Q81" s="37">
        <v>38.110000000000007</v>
      </c>
      <c r="R81" s="39">
        <v>0</v>
      </c>
      <c r="S81" s="39">
        <v>4.8099999999999996</v>
      </c>
      <c r="T81" s="38">
        <f>SUMPRODUCT(LTA!J81:AN81,LTA!J$101:AN$101,LTA!J$103:AN$103)</f>
        <v>65.67</v>
      </c>
      <c r="U81" s="38">
        <f>SUMPRODUCT(LTA!J81:AN81,LTA!J$102:AN$102,LTA!J$103:AN$103)</f>
        <v>95.26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92.36</v>
      </c>
      <c r="AB81" s="76">
        <f>-STOA!N81</f>
        <v>0</v>
      </c>
      <c r="AC81">
        <f t="shared" si="3"/>
        <v>12.670325246098997</v>
      </c>
      <c r="AD81">
        <f t="shared" si="4"/>
        <v>1611.7303473306954</v>
      </c>
      <c r="AE81">
        <f>'IDT-1'!B81</f>
        <v>50</v>
      </c>
      <c r="AF81" s="25"/>
      <c r="AG81">
        <f t="shared" si="5"/>
        <v>1661.7303473306954</v>
      </c>
      <c r="AI81" s="35">
        <f>PXIL!H81</f>
        <v>0</v>
      </c>
      <c r="AJ81" s="35">
        <f>PXIL!N81</f>
        <v>0</v>
      </c>
      <c r="AK81" s="35">
        <f>RTM_IEX!H81</f>
        <v>1.24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B82">
        <v>0</v>
      </c>
      <c r="C82">
        <v>0</v>
      </c>
      <c r="D82">
        <f>TWEPL!P82</f>
        <v>0</v>
      </c>
      <c r="E82">
        <f>GT_NG!P82</f>
        <v>15.271942446043166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1107.2091131031607</v>
      </c>
      <c r="P82" s="37">
        <v>117.57</v>
      </c>
      <c r="Q82" s="37">
        <v>38.110000000000007</v>
      </c>
      <c r="R82" s="39">
        <v>0</v>
      </c>
      <c r="S82" s="39">
        <v>4.8099999999999996</v>
      </c>
      <c r="T82" s="38">
        <f>SUMPRODUCT(LTA!J82:AN82,LTA!J$101:AN$101,LTA!J$103:AN$103)</f>
        <v>66.67</v>
      </c>
      <c r="U82" s="38">
        <f>SUMPRODUCT(LTA!J82:AN82,LTA!J$102:AN$102,LTA!J$103:AN$103)</f>
        <v>94.750000000000014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92.36</v>
      </c>
      <c r="AB82" s="76">
        <f>-STOA!N82</f>
        <v>0</v>
      </c>
      <c r="AC82">
        <f t="shared" si="3"/>
        <v>12.744055370957645</v>
      </c>
      <c r="AD82">
        <f t="shared" si="4"/>
        <v>1595.007000178246</v>
      </c>
      <c r="AE82">
        <f>'IDT-1'!B82</f>
        <v>50</v>
      </c>
      <c r="AF82" s="25"/>
      <c r="AG82">
        <f t="shared" si="5"/>
        <v>1645.007000178246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-13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B83">
        <v>0</v>
      </c>
      <c r="C83">
        <v>0</v>
      </c>
      <c r="D83">
        <f>TWEPL!P83</f>
        <v>0</v>
      </c>
      <c r="E83">
        <f>GT_NG!P83</f>
        <v>15.271942446043166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1096.2777914635703</v>
      </c>
      <c r="P83" s="37">
        <v>117.57</v>
      </c>
      <c r="Q83" s="37">
        <v>38.110000000000007</v>
      </c>
      <c r="R83" s="39">
        <v>0</v>
      </c>
      <c r="S83" s="39">
        <v>4.8099999999999996</v>
      </c>
      <c r="T83" s="38">
        <f>SUMPRODUCT(LTA!J83:AN83,LTA!J$101:AN$101,LTA!J$103:AN$103)</f>
        <v>47.67</v>
      </c>
      <c r="U83" s="38">
        <f>SUMPRODUCT(LTA!J83:AN83,LTA!J$102:AN$102,LTA!J$103:AN$103)</f>
        <v>85.26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91.39</v>
      </c>
      <c r="AB83" s="76">
        <f>-STOA!N83</f>
        <v>0</v>
      </c>
      <c r="AC83">
        <f t="shared" si="3"/>
        <v>12.379299924494983</v>
      </c>
      <c r="AD83">
        <f t="shared" si="4"/>
        <v>1574.7104339851185</v>
      </c>
      <c r="AE83">
        <f>'IDT-1'!B83</f>
        <v>50</v>
      </c>
      <c r="AF83" s="25"/>
      <c r="AG83">
        <f t="shared" si="5"/>
        <v>1624.7104339851185</v>
      </c>
      <c r="AI83" s="35">
        <f>PXIL!H83</f>
        <v>0</v>
      </c>
      <c r="AJ83" s="35">
        <f>PXIL!N83</f>
        <v>0</v>
      </c>
      <c r="AK83" s="35">
        <f>RTM_IEX!H83</f>
        <v>6.73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B84">
        <v>0</v>
      </c>
      <c r="C84">
        <v>0</v>
      </c>
      <c r="D84">
        <f>TWEPL!P84</f>
        <v>0</v>
      </c>
      <c r="E84">
        <f>GT_NG!P84</f>
        <v>15.271942446043166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1083.4559320024848</v>
      </c>
      <c r="P84" s="37">
        <v>117.57</v>
      </c>
      <c r="Q84" s="37">
        <v>38.110000000000007</v>
      </c>
      <c r="R84" s="39">
        <v>0</v>
      </c>
      <c r="S84" s="39">
        <v>4.8099999999999996</v>
      </c>
      <c r="T84" s="38">
        <f>SUMPRODUCT(LTA!J84:AN84,LTA!J$101:AN$101,LTA!J$103:AN$103)</f>
        <v>49.34</v>
      </c>
      <c r="U84" s="38">
        <f>SUMPRODUCT(LTA!J84:AN84,LTA!J$102:AN$102,LTA!J$103:AN$103)</f>
        <v>86.76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91.39</v>
      </c>
      <c r="AB84" s="76">
        <f>-STOA!N84</f>
        <v>0</v>
      </c>
      <c r="AC84">
        <f t="shared" si="3"/>
        <v>12.251521420698516</v>
      </c>
      <c r="AD84">
        <f t="shared" si="4"/>
        <v>1558.4563530278292</v>
      </c>
      <c r="AE84">
        <f>'IDT-1'!B84</f>
        <v>50</v>
      </c>
      <c r="AF84" s="25"/>
      <c r="AG84">
        <f t="shared" si="5"/>
        <v>1608.4563530278292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B85">
        <v>0</v>
      </c>
      <c r="C85">
        <v>0</v>
      </c>
      <c r="D85">
        <f>TWEPL!P85</f>
        <v>0</v>
      </c>
      <c r="E85">
        <f>GT_NG!P85</f>
        <v>15.271942446043166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1048.3722489421177</v>
      </c>
      <c r="P85" s="37">
        <v>117.57</v>
      </c>
      <c r="Q85" s="37">
        <v>38.110000000000007</v>
      </c>
      <c r="R85" s="39">
        <v>0</v>
      </c>
      <c r="S85" s="39">
        <v>4.8099999999999996</v>
      </c>
      <c r="T85" s="38">
        <f>SUMPRODUCT(LTA!J85:AN85,LTA!J$101:AN$101,LTA!J$103:AN$103)</f>
        <v>55.66</v>
      </c>
      <c r="U85" s="38">
        <f>SUMPRODUCT(LTA!J85:AN85,LTA!J$102:AN$102,LTA!J$103:AN$103)</f>
        <v>87.77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91.39</v>
      </c>
      <c r="AB85" s="76">
        <f>-STOA!N85</f>
        <v>0</v>
      </c>
      <c r="AC85">
        <f t="shared" si="3"/>
        <v>12.402656692827653</v>
      </c>
      <c r="AD85">
        <f t="shared" si="4"/>
        <v>1577.6815346953333</v>
      </c>
      <c r="AE85">
        <f>'IDT-1'!B85</f>
        <v>0</v>
      </c>
      <c r="AF85" s="25"/>
      <c r="AG85">
        <f t="shared" si="5"/>
        <v>1577.6815346953333</v>
      </c>
      <c r="AI85" s="35">
        <f>PXIL!H85</f>
        <v>0</v>
      </c>
      <c r="AJ85" s="35">
        <f>PXIL!N85</f>
        <v>0</v>
      </c>
      <c r="AK85" s="35">
        <f>RTM_IEX!H85</f>
        <v>47.13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B86">
        <v>0</v>
      </c>
      <c r="C86">
        <v>0</v>
      </c>
      <c r="D86">
        <f>TWEPL!P86</f>
        <v>0</v>
      </c>
      <c r="E86">
        <f>GT_NG!P86</f>
        <v>15.271942446043166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83.999999999999986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1043.9377390794764</v>
      </c>
      <c r="P86" s="37">
        <v>117.57</v>
      </c>
      <c r="Q86" s="37">
        <v>38.110000000000007</v>
      </c>
      <c r="R86" s="39">
        <v>0</v>
      </c>
      <c r="S86" s="39">
        <v>4.8099999999999996</v>
      </c>
      <c r="T86" s="38">
        <f>SUMPRODUCT(LTA!J86:AN86,LTA!J$101:AN$101,LTA!J$103:AN$103)</f>
        <v>56.33</v>
      </c>
      <c r="U86" s="38">
        <f>SUMPRODUCT(LTA!J86:AN86,LTA!J$102:AN$102,LTA!J$103:AN$103)</f>
        <v>88.78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91.39</v>
      </c>
      <c r="AB86" s="76">
        <f>-STOA!N86</f>
        <v>0</v>
      </c>
      <c r="AC86">
        <f t="shared" si="3"/>
        <v>12.26112951589905</v>
      </c>
      <c r="AD86">
        <f t="shared" si="4"/>
        <v>1559.6785520096203</v>
      </c>
      <c r="AE86">
        <f>'IDT-1'!B86</f>
        <v>0</v>
      </c>
      <c r="AF86" s="25"/>
      <c r="AG86">
        <f t="shared" si="5"/>
        <v>1559.6785520096203</v>
      </c>
      <c r="AI86" s="35">
        <f>PXIL!H86</f>
        <v>0</v>
      </c>
      <c r="AJ86" s="35">
        <f>PXIL!N86</f>
        <v>0</v>
      </c>
      <c r="AK86" s="35">
        <f>RTM_IEX!H86</f>
        <v>31.74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B87">
        <v>0</v>
      </c>
      <c r="C87">
        <v>0</v>
      </c>
      <c r="D87">
        <f>TWEPL!P87</f>
        <v>0</v>
      </c>
      <c r="E87">
        <f>GT_NG!P87</f>
        <v>15.271942446043166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83.999999999999986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1019.3214127403426</v>
      </c>
      <c r="P87" s="37">
        <v>117.57</v>
      </c>
      <c r="Q87" s="37">
        <v>38.110000000000007</v>
      </c>
      <c r="R87" s="39">
        <v>0</v>
      </c>
      <c r="S87" s="39">
        <v>4.8099999999999996</v>
      </c>
      <c r="T87" s="38">
        <f>SUMPRODUCT(LTA!J87:AN87,LTA!J$101:AN$101,LTA!J$103:AN$103)</f>
        <v>58.33</v>
      </c>
      <c r="U87" s="38">
        <f>SUMPRODUCT(LTA!J87:AN87,LTA!J$102:AN$102,LTA!J$103:AN$103)</f>
        <v>89.78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91.39</v>
      </c>
      <c r="AB87" s="76">
        <f>-STOA!N87</f>
        <v>0</v>
      </c>
      <c r="AC87">
        <f t="shared" si="3"/>
        <v>12.062570170453807</v>
      </c>
      <c r="AD87">
        <f t="shared" si="4"/>
        <v>1534.4207850159316</v>
      </c>
      <c r="AE87">
        <f>'IDT-1'!B87</f>
        <v>0</v>
      </c>
      <c r="AF87" s="25"/>
      <c r="AG87">
        <f t="shared" si="5"/>
        <v>1534.4207850159316</v>
      </c>
      <c r="AI87" s="35">
        <f>PXIL!H87</f>
        <v>0</v>
      </c>
      <c r="AJ87" s="35">
        <f>PXIL!N87</f>
        <v>0</v>
      </c>
      <c r="AK87" s="35">
        <f>RTM_IEX!H87</f>
        <v>27.9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B88">
        <v>0</v>
      </c>
      <c r="C88">
        <v>0</v>
      </c>
      <c r="D88">
        <f>TWEPL!P88</f>
        <v>0</v>
      </c>
      <c r="E88">
        <f>GT_NG!P88</f>
        <v>15.271942446043166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975.95763024807582</v>
      </c>
      <c r="P88" s="37">
        <v>117.57</v>
      </c>
      <c r="Q88" s="37">
        <v>38.110000000000007</v>
      </c>
      <c r="R88" s="39">
        <v>0</v>
      </c>
      <c r="S88" s="39">
        <v>4.8099999999999996</v>
      </c>
      <c r="T88" s="38">
        <f>SUMPRODUCT(LTA!J88:AN88,LTA!J$101:AN$101,LTA!J$103:AN$103)</f>
        <v>60</v>
      </c>
      <c r="U88" s="38">
        <f>SUMPRODUCT(LTA!J88:AN88,LTA!J$102:AN$102,LTA!J$103:AN$103)</f>
        <v>91.28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91.39</v>
      </c>
      <c r="AB88" s="76">
        <f>-STOA!N88</f>
        <v>0</v>
      </c>
      <c r="AC88">
        <f t="shared" si="3"/>
        <v>11.974088667014128</v>
      </c>
      <c r="AD88">
        <f t="shared" si="4"/>
        <v>1523.1654840271049</v>
      </c>
      <c r="AE88">
        <f>'IDT-1'!B88</f>
        <v>0</v>
      </c>
      <c r="AF88" s="25"/>
      <c r="AG88">
        <f t="shared" si="5"/>
        <v>1523.1654840271049</v>
      </c>
      <c r="AI88" s="35">
        <f>PXIL!H88</f>
        <v>0</v>
      </c>
      <c r="AJ88" s="35">
        <f>PXIL!N88</f>
        <v>0</v>
      </c>
      <c r="AK88" s="35">
        <f>RTM_IEX!H88</f>
        <v>56.75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B89">
        <v>0</v>
      </c>
      <c r="C89">
        <v>0</v>
      </c>
      <c r="D89">
        <f>TWEPL!P89</f>
        <v>0</v>
      </c>
      <c r="E89">
        <f>GT_NG!P89</f>
        <v>15.271942446043166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1000.0026495944994</v>
      </c>
      <c r="P89" s="37">
        <v>117.57</v>
      </c>
      <c r="Q89" s="37">
        <v>38.110000000000007</v>
      </c>
      <c r="R89" s="39">
        <v>0</v>
      </c>
      <c r="S89" s="39">
        <v>4.8099999999999996</v>
      </c>
      <c r="T89" s="38">
        <f>SUMPRODUCT(LTA!J89:AN89,LTA!J$101:AN$101,LTA!J$103:AN$103)</f>
        <v>61.010000000000005</v>
      </c>
      <c r="U89" s="38">
        <f>SUMPRODUCT(LTA!J89:AN89,LTA!J$102:AN$102,LTA!J$103:AN$103)</f>
        <v>92.78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91.39</v>
      </c>
      <c r="AB89" s="76">
        <f>-STOA!N89</f>
        <v>0</v>
      </c>
      <c r="AC89">
        <f t="shared" si="3"/>
        <v>11.866097817916231</v>
      </c>
      <c r="AD89">
        <f t="shared" si="4"/>
        <v>1509.4284942226261</v>
      </c>
      <c r="AE89">
        <f>'IDT-1'!B89</f>
        <v>0</v>
      </c>
      <c r="AF89" s="25"/>
      <c r="AG89">
        <f t="shared" si="5"/>
        <v>1509.4284942226261</v>
      </c>
      <c r="AI89" s="35">
        <f>PXIL!H89</f>
        <v>0</v>
      </c>
      <c r="AJ89" s="35">
        <f>PXIL!N89</f>
        <v>0</v>
      </c>
      <c r="AK89" s="35">
        <f>RTM_IEX!H89</f>
        <v>16.350000000000001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B90">
        <v>0</v>
      </c>
      <c r="C90">
        <v>0</v>
      </c>
      <c r="D90">
        <f>TWEPL!P90</f>
        <v>0</v>
      </c>
      <c r="E90">
        <f>GT_NG!P90</f>
        <v>15.271942446043166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1017.6753622849515</v>
      </c>
      <c r="P90" s="37">
        <v>117.57</v>
      </c>
      <c r="Q90" s="37">
        <v>38.110000000000007</v>
      </c>
      <c r="R90" s="39">
        <v>0</v>
      </c>
      <c r="S90" s="39">
        <v>4.8099999999999996</v>
      </c>
      <c r="T90" s="38">
        <f>SUMPRODUCT(LTA!J90:AN90,LTA!J$101:AN$101,LTA!J$103:AN$103)</f>
        <v>62.010000000000005</v>
      </c>
      <c r="U90" s="38">
        <f>SUMPRODUCT(LTA!J90:AN90,LTA!J$102:AN$102,LTA!J$103:AN$103)</f>
        <v>94.27000000000001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90.429999999999993</v>
      </c>
      <c r="AB90" s="76">
        <f>-STOA!N90</f>
        <v>0</v>
      </c>
      <c r="AC90">
        <f t="shared" si="3"/>
        <v>12.037714024271239</v>
      </c>
      <c r="AD90">
        <f t="shared" si="4"/>
        <v>1493.1095907067231</v>
      </c>
      <c r="AE90">
        <f>'IDT-1'!B90</f>
        <v>0</v>
      </c>
      <c r="AF90" s="25"/>
      <c r="AG90">
        <f t="shared" si="5"/>
        <v>1493.1095907067231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-19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B91">
        <v>0</v>
      </c>
      <c r="C91">
        <v>0</v>
      </c>
      <c r="D91">
        <f>TWEPL!P91</f>
        <v>0</v>
      </c>
      <c r="E91">
        <f>GT_NG!P91</f>
        <v>15.271942446043166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83.999999999999986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1017.6808482568954</v>
      </c>
      <c r="P91" s="37">
        <v>117.57</v>
      </c>
      <c r="Q91" s="37">
        <v>38.110000000000007</v>
      </c>
      <c r="R91" s="39">
        <v>0</v>
      </c>
      <c r="S91" s="39">
        <v>4.8099999999999996</v>
      </c>
      <c r="T91" s="38">
        <f>SUMPRODUCT(LTA!J91:AN91,LTA!J$101:AN$101,LTA!J$103:AN$103)</f>
        <v>63.33</v>
      </c>
      <c r="U91" s="38">
        <f>SUMPRODUCT(LTA!J91:AN91,LTA!J$102:AN$102,LTA!J$103:AN$103)</f>
        <v>95.78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89.470000000000013</v>
      </c>
      <c r="AB91" s="76">
        <f>-STOA!N91</f>
        <v>0</v>
      </c>
      <c r="AC91">
        <f t="shared" si="3"/>
        <v>12.115233361113235</v>
      </c>
      <c r="AD91">
        <f t="shared" si="4"/>
        <v>1486.9075573418249</v>
      </c>
      <c r="AE91">
        <f>'IDT-1'!B91</f>
        <v>0</v>
      </c>
      <c r="AF91" s="25"/>
      <c r="AG91">
        <f t="shared" si="5"/>
        <v>1486.9075573418249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-27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B92">
        <v>0</v>
      </c>
      <c r="C92">
        <v>0</v>
      </c>
      <c r="D92">
        <f>TWEPL!P92</f>
        <v>0</v>
      </c>
      <c r="E92">
        <f>GT_NG!P92</f>
        <v>15.271942446043166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83.999999999999986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1004.8922624566757</v>
      </c>
      <c r="P92" s="37">
        <v>117.57</v>
      </c>
      <c r="Q92" s="37">
        <v>38.110000000000007</v>
      </c>
      <c r="R92" s="39">
        <v>0</v>
      </c>
      <c r="S92" s="39">
        <v>4.8099999999999996</v>
      </c>
      <c r="T92" s="38">
        <f>SUMPRODUCT(LTA!J92:AN92,LTA!J$101:AN$101,LTA!J$103:AN$103)</f>
        <v>64.33</v>
      </c>
      <c r="U92" s="38">
        <f>SUMPRODUCT(LTA!J92:AN92,LTA!J$102:AN$102,LTA!J$103:AN$103)</f>
        <v>97.28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89.470000000000013</v>
      </c>
      <c r="AB92" s="76">
        <f>-STOA!N92</f>
        <v>0</v>
      </c>
      <c r="AC92">
        <f t="shared" si="3"/>
        <v>12.066427665001937</v>
      </c>
      <c r="AD92">
        <f t="shared" si="4"/>
        <v>1472.6677772377166</v>
      </c>
      <c r="AE92">
        <f>'IDT-1'!B92</f>
        <v>0</v>
      </c>
      <c r="AF92" s="25"/>
      <c r="AG92">
        <f t="shared" si="5"/>
        <v>1472.6677772377166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-31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B93">
        <v>0</v>
      </c>
      <c r="C93">
        <v>0</v>
      </c>
      <c r="D93">
        <f>TWEPL!P93</f>
        <v>0</v>
      </c>
      <c r="E93">
        <f>GT_NG!P93</f>
        <v>15.271942446043166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976.5922128462272</v>
      </c>
      <c r="P93" s="37">
        <v>117.57</v>
      </c>
      <c r="Q93" s="37">
        <v>38.110000000000007</v>
      </c>
      <c r="R93" s="39">
        <v>0</v>
      </c>
      <c r="S93" s="39">
        <v>4.8099999999999996</v>
      </c>
      <c r="T93" s="38">
        <f>SUMPRODUCT(LTA!J93:AN93,LTA!J$101:AN$101,LTA!J$103:AN$103)</f>
        <v>72.67</v>
      </c>
      <c r="U93" s="38">
        <f>SUMPRODUCT(LTA!J93:AN93,LTA!J$102:AN$102,LTA!J$103:AN$103)</f>
        <v>105.28999999999999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88.51</v>
      </c>
      <c r="AB93" s="76">
        <f>-STOA!N93</f>
        <v>0</v>
      </c>
      <c r="AC93">
        <f t="shared" si="3"/>
        <v>11.722028411279707</v>
      </c>
      <c r="AD93">
        <f t="shared" si="4"/>
        <v>1491.1021268809905</v>
      </c>
      <c r="AE93">
        <f>'IDT-1'!B93</f>
        <v>0</v>
      </c>
      <c r="AF93" s="25"/>
      <c r="AG93">
        <f t="shared" si="5"/>
        <v>1491.1021268809905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B94">
        <v>0</v>
      </c>
      <c r="C94">
        <v>0</v>
      </c>
      <c r="D94">
        <f>TWEPL!P94</f>
        <v>0</v>
      </c>
      <c r="E94">
        <f>GT_NG!P94</f>
        <v>15.271942446043166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936.35812909907054</v>
      </c>
      <c r="P94" s="37">
        <v>117.57</v>
      </c>
      <c r="Q94" s="37">
        <v>38.110000000000007</v>
      </c>
      <c r="R94" s="39">
        <v>0</v>
      </c>
      <c r="S94" s="39">
        <v>4.8099999999999996</v>
      </c>
      <c r="T94" s="38">
        <f>SUMPRODUCT(LTA!J94:AN94,LTA!J$101:AN$101,LTA!J$103:AN$103)</f>
        <v>73.33</v>
      </c>
      <c r="U94" s="38">
        <f>SUMPRODUCT(LTA!J94:AN94,LTA!J$102:AN$102,LTA!J$103:AN$103)</f>
        <v>106.30000000000001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88.51</v>
      </c>
      <c r="AB94" s="76">
        <f>-STOA!N94</f>
        <v>0</v>
      </c>
      <c r="AC94">
        <f t="shared" si="3"/>
        <v>11.608818558051883</v>
      </c>
      <c r="AD94">
        <f t="shared" si="4"/>
        <v>1476.7012529870615</v>
      </c>
      <c r="AE94">
        <f>'IDT-1'!B94</f>
        <v>0</v>
      </c>
      <c r="AF94" s="25"/>
      <c r="AG94">
        <f t="shared" si="5"/>
        <v>1476.7012529870615</v>
      </c>
      <c r="AI94" s="35">
        <f>PXIL!H94</f>
        <v>0</v>
      </c>
      <c r="AJ94" s="35">
        <f>PXIL!N94</f>
        <v>0</v>
      </c>
      <c r="AK94" s="35">
        <f>RTM_IEX!H94</f>
        <v>24.05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B95">
        <v>0</v>
      </c>
      <c r="C95">
        <v>0</v>
      </c>
      <c r="D95">
        <f>TWEPL!P95</f>
        <v>0</v>
      </c>
      <c r="E95">
        <f>GT_NG!P95</f>
        <v>15.787341772151901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916.52969234103114</v>
      </c>
      <c r="P95" s="37">
        <v>117.57</v>
      </c>
      <c r="Q95" s="37">
        <v>38.110000000000007</v>
      </c>
      <c r="R95" s="39">
        <v>0</v>
      </c>
      <c r="S95" s="39">
        <v>4.8099999999999996</v>
      </c>
      <c r="T95" s="38">
        <f>SUMPRODUCT(LTA!J95:AN95,LTA!J$101:AN$101,LTA!J$103:AN$103)</f>
        <v>74.33</v>
      </c>
      <c r="U95" s="38">
        <f>SUMPRODUCT(LTA!J95:AN95,LTA!J$102:AN$102,LTA!J$103:AN$103)</f>
        <v>106.30000000000001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87.550000000000011</v>
      </c>
      <c r="AB95" s="76">
        <f>-STOA!N95</f>
        <v>0</v>
      </c>
      <c r="AC95">
        <f t="shared" si="3"/>
        <v>11.743578866082826</v>
      </c>
      <c r="AD95">
        <f t="shared" si="4"/>
        <v>1493.8434552470999</v>
      </c>
      <c r="AE95">
        <f>'IDT-1'!B95</f>
        <v>0</v>
      </c>
      <c r="AF95" s="25"/>
      <c r="AG95">
        <f t="shared" si="5"/>
        <v>1493.8434552470999</v>
      </c>
      <c r="AI95" s="35">
        <f>PXIL!H95</f>
        <v>0</v>
      </c>
      <c r="AJ95" s="35">
        <f>PXIL!N95</f>
        <v>0</v>
      </c>
      <c r="AK95" s="35">
        <f>RTM_IEX!H95</f>
        <v>60.6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B96">
        <v>0</v>
      </c>
      <c r="C96">
        <v>0</v>
      </c>
      <c r="D96">
        <f>TWEPL!P96</f>
        <v>0</v>
      </c>
      <c r="E96">
        <f>GT_NG!P96</f>
        <v>15.271942446043166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882.58036891478673</v>
      </c>
      <c r="P96" s="37">
        <v>117.57</v>
      </c>
      <c r="Q96" s="37">
        <v>38.110000000000007</v>
      </c>
      <c r="R96" s="39">
        <v>0</v>
      </c>
      <c r="S96" s="39">
        <v>4.8099999999999996</v>
      </c>
      <c r="T96" s="38">
        <f>SUMPRODUCT(LTA!J96:AN96,LTA!J$101:AN$101,LTA!J$103:AN$103)</f>
        <v>74.33</v>
      </c>
      <c r="U96" s="38">
        <f>SUMPRODUCT(LTA!J96:AN96,LTA!J$102:AN$102,LTA!J$103:AN$103)</f>
        <v>106.30000000000001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87.550000000000011</v>
      </c>
      <c r="AB96" s="76">
        <f>-STOA!N96</f>
        <v>0</v>
      </c>
      <c r="AC96">
        <f t="shared" si="3"/>
        <v>11.497296028614469</v>
      </c>
      <c r="AD96">
        <f t="shared" si="4"/>
        <v>1462.5150153322149</v>
      </c>
      <c r="AE96">
        <f>'IDT-1'!B96</f>
        <v>0</v>
      </c>
      <c r="AF96" s="25"/>
      <c r="AG96">
        <f t="shared" si="5"/>
        <v>1462.5150153322149</v>
      </c>
      <c r="AI96" s="35">
        <f>PXIL!H96</f>
        <v>0</v>
      </c>
      <c r="AJ96" s="35">
        <f>PXIL!N96</f>
        <v>0</v>
      </c>
      <c r="AK96" s="35">
        <f>RTM_IEX!H96</f>
        <v>63.49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B97">
        <v>0</v>
      </c>
      <c r="C97">
        <v>0</v>
      </c>
      <c r="D97">
        <f>TWEPL!P97</f>
        <v>0</v>
      </c>
      <c r="E97">
        <f>GT_NG!P97</f>
        <v>15.271942446043166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83.999999999999986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884.09047708762932</v>
      </c>
      <c r="P97" s="37">
        <v>117.57</v>
      </c>
      <c r="Q97" s="37">
        <v>38.110000000000007</v>
      </c>
      <c r="R97" s="39">
        <v>0</v>
      </c>
      <c r="S97" s="39">
        <v>4.8099999999999996</v>
      </c>
      <c r="T97" s="38">
        <f>SUMPRODUCT(LTA!J97:AN97,LTA!J$101:AN$101,LTA!J$103:AN$103)</f>
        <v>83.34</v>
      </c>
      <c r="U97" s="38">
        <f>SUMPRODUCT(LTA!J97:AN97,LTA!J$102:AN$102,LTA!J$103:AN$103)</f>
        <v>116.28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87.550000000000011</v>
      </c>
      <c r="AB97" s="76">
        <f>-STOA!N97</f>
        <v>0</v>
      </c>
      <c r="AC97">
        <f t="shared" si="3"/>
        <v>11.642142872362642</v>
      </c>
      <c r="AD97">
        <f t="shared" si="4"/>
        <v>1480.9402766613093</v>
      </c>
      <c r="AE97">
        <f>'IDT-1'!B97</f>
        <v>0</v>
      </c>
      <c r="AF97" s="25"/>
      <c r="AG97">
        <f t="shared" si="5"/>
        <v>1480.9402766613093</v>
      </c>
      <c r="AI97" s="35">
        <f>PXIL!H97</f>
        <v>0</v>
      </c>
      <c r="AJ97" s="35">
        <f>PXIL!N97</f>
        <v>0</v>
      </c>
      <c r="AK97" s="35">
        <f>RTM_IEX!H97</f>
        <v>61.56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B98">
        <v>0</v>
      </c>
      <c r="C98">
        <v>0</v>
      </c>
      <c r="D98">
        <f>TWEPL!P98</f>
        <v>0</v>
      </c>
      <c r="E98">
        <f>GT_NG!P98</f>
        <v>15.271942446043166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83.999999999999986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877.81461209960491</v>
      </c>
      <c r="P98" s="37">
        <v>117.57</v>
      </c>
      <c r="Q98" s="37">
        <v>38.110000000000007</v>
      </c>
      <c r="R98" s="39">
        <v>0</v>
      </c>
      <c r="S98" s="39">
        <v>4.8099999999999996</v>
      </c>
      <c r="T98" s="38">
        <f>SUMPRODUCT(LTA!J98:AN98,LTA!J$101:AN$101,LTA!J$103:AN$103)</f>
        <v>84.33</v>
      </c>
      <c r="U98" s="38">
        <f>SUMPRODUCT(LTA!J98:AN98,LTA!J$102:AN$102,LTA!J$103:AN$103)</f>
        <v>116.28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87.550000000000011</v>
      </c>
      <c r="AB98" s="76">
        <f>-STOA!N98</f>
        <v>0</v>
      </c>
      <c r="AC98">
        <f t="shared" si="3"/>
        <v>11.503413125456053</v>
      </c>
      <c r="AD98">
        <f t="shared" si="4"/>
        <v>1463.2931414201917</v>
      </c>
      <c r="AE98">
        <f>'IDT-1'!B98</f>
        <v>0</v>
      </c>
      <c r="AF98" s="25"/>
      <c r="AG98">
        <f t="shared" si="5"/>
        <v>1463.2931414201917</v>
      </c>
      <c r="AI98" s="35">
        <f>PXIL!H98</f>
        <v>0</v>
      </c>
      <c r="AJ98" s="35">
        <f>PXIL!N98</f>
        <v>0</v>
      </c>
      <c r="AK98" s="35">
        <f>RTM_IEX!H98</f>
        <v>49.06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B99">
        <f t="shared" ref="B99:AT99" si="6">SUM(B3:B98)/4000</f>
        <v>6.6301428571428511E-2</v>
      </c>
      <c r="C99">
        <f t="shared" si="6"/>
        <v>4.4261428571428597E-2</v>
      </c>
      <c r="D99">
        <f t="shared" si="6"/>
        <v>0</v>
      </c>
      <c r="E99">
        <f t="shared" si="6"/>
        <v>0.37283864109434822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1.9962999999999997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21.025135441210466</v>
      </c>
      <c r="P99" s="37">
        <f t="shared" si="6"/>
        <v>2.0691134315762079</v>
      </c>
      <c r="Q99" s="37">
        <f t="shared" si="6"/>
        <v>0.67733250000000067</v>
      </c>
      <c r="R99" s="39">
        <f t="shared" si="6"/>
        <v>0.50740249999999998</v>
      </c>
      <c r="S99" s="39">
        <f t="shared" si="6"/>
        <v>0.10189000000000001</v>
      </c>
      <c r="T99" s="38">
        <f t="shared" si="6"/>
        <v>5.7367024999999998</v>
      </c>
      <c r="U99" s="38">
        <f t="shared" si="6"/>
        <v>1.9817550000000013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2.1242525000000025</v>
      </c>
      <c r="AB99" s="76">
        <f t="shared" si="6"/>
        <v>0</v>
      </c>
      <c r="AC99">
        <f t="shared" si="6"/>
        <v>0.29777853076447608</v>
      </c>
      <c r="AD99">
        <f t="shared" si="6"/>
        <v>35.704944340259402</v>
      </c>
      <c r="AE99">
        <f t="shared" si="6"/>
        <v>0.1</v>
      </c>
      <c r="AG99">
        <f t="shared" si="6"/>
        <v>35.804944340259404</v>
      </c>
      <c r="AI99">
        <f t="shared" si="6"/>
        <v>0</v>
      </c>
      <c r="AJ99">
        <f t="shared" si="6"/>
        <v>0</v>
      </c>
      <c r="AK99">
        <f t="shared" si="6"/>
        <v>0.38218750000000001</v>
      </c>
      <c r="AL99">
        <f t="shared" si="6"/>
        <v>-1.0827500000000001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B102">
        <v>2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4" spans="1:48">
      <c r="B104">
        <v>6</v>
      </c>
      <c r="C104">
        <v>7</v>
      </c>
      <c r="P104">
        <v>2</v>
      </c>
      <c r="Q104">
        <v>3</v>
      </c>
      <c r="R104">
        <v>4</v>
      </c>
      <c r="S104">
        <v>5</v>
      </c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B1" sqref="B1:C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45752</v>
      </c>
      <c r="B1" s="228" t="s">
        <v>504</v>
      </c>
      <c r="C1" s="228" t="s">
        <v>505</v>
      </c>
      <c r="D1" s="231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0</v>
      </c>
      <c r="C3">
        <v>0</v>
      </c>
      <c r="D3">
        <f>TWEPL!Q3</f>
        <v>0</v>
      </c>
      <c r="E3">
        <f>GT_NG!Q3</f>
        <v>8.8781012326252284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665.14577041533687</v>
      </c>
      <c r="P3" s="37">
        <v>67.989999999999995</v>
      </c>
      <c r="Q3" s="37">
        <v>22.040000000000003</v>
      </c>
      <c r="R3" s="39">
        <v>0</v>
      </c>
      <c r="S3" s="39">
        <v>0</v>
      </c>
      <c r="T3" s="38">
        <f>SUMPRODUCT(LTA!J3:AN3,LTA!J$101:AN$101,LTA!J$104:AN$104)</f>
        <v>34</v>
      </c>
      <c r="U3" s="38">
        <f>SUMPRODUCT(LTA!J3:AN3,LTA!J$102:AN$102,LTA!J$104:AN$104)</f>
        <v>110.21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-290.98</v>
      </c>
      <c r="AC3">
        <f>SUMIF(B3:AB3,"&gt;0")*$AC$2-SUMIF(B3:AB3,"&lt;0")*($AC$2/(1-$AC$2))+SUMIF(AI3:AR3,"&gt;0")*$AC$2-SUMIF(AI3:AR3,"&lt;0")*($AC$2/(1-$AC$2))</f>
        <v>10.023946592726308</v>
      </c>
      <c r="AD3">
        <f>SUM(B3:AB3,AI3:AV3)-AC3</f>
        <v>690.84992505523576</v>
      </c>
      <c r="AE3">
        <f>'IDT-1'!C3</f>
        <v>25</v>
      </c>
      <c r="AF3" s="25"/>
      <c r="AG3">
        <f>SUM(AD3:AF3)</f>
        <v>715.84992505523576</v>
      </c>
      <c r="AI3" s="35">
        <f>PXIL!I3</f>
        <v>0</v>
      </c>
      <c r="AJ3" s="35">
        <f>PXIL!O3</f>
        <v>0</v>
      </c>
      <c r="AK3" s="35">
        <f>RTM_IEX!I3</f>
        <v>35.590000000000003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B4">
        <v>0</v>
      </c>
      <c r="C4">
        <v>0</v>
      </c>
      <c r="D4">
        <f>TWEPL!Q4</f>
        <v>0</v>
      </c>
      <c r="E4">
        <f>GT_NG!Q4</f>
        <v>8.8781012326252284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680.96491306115502</v>
      </c>
      <c r="P4" s="37">
        <v>67.989999999999995</v>
      </c>
      <c r="Q4" s="37">
        <v>22.040000000000003</v>
      </c>
      <c r="R4" s="39">
        <v>0</v>
      </c>
      <c r="S4" s="39">
        <v>0</v>
      </c>
      <c r="T4" s="38">
        <f>SUMPRODUCT(LTA!J4:AN4,LTA!J$101:AN$101,LTA!J$104:AN$104)</f>
        <v>34.33</v>
      </c>
      <c r="U4" s="38">
        <f>SUMPRODUCT(LTA!J4:AN4,LTA!J$102:AN$102,LTA!J$104:AN$104)</f>
        <v>110.71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-290.98</v>
      </c>
      <c r="AC4">
        <f t="shared" ref="AC4:AC67" si="0">SUMIF(B4:AB4,"&gt;0")*$AC$2-SUMIF(B4:AB4,"&lt;0")*($AC$2/(1-$AC$2))+SUMIF(AI4:AR4,"&gt;0")*$AC$2-SUMIF(AI4:AR4,"&lt;0")*($AC$2/(1-$AC$2))</f>
        <v>10.108803905363688</v>
      </c>
      <c r="AD4">
        <f t="shared" ref="AD4:AD67" si="1">SUM(B4:AB4,AI4:AV4)-AC4</f>
        <v>701.64421038841658</v>
      </c>
      <c r="AE4">
        <f>'IDT-1'!C4</f>
        <v>10</v>
      </c>
      <c r="AF4" s="25"/>
      <c r="AG4">
        <f t="shared" ref="AG4:AG67" si="2">SUM(AD4:AF4)</f>
        <v>711.64421038841658</v>
      </c>
      <c r="AI4" s="35">
        <f>PXIL!I4</f>
        <v>0</v>
      </c>
      <c r="AJ4" s="35">
        <f>PXIL!O4</f>
        <v>0</v>
      </c>
      <c r="AK4" s="35">
        <f>RTM_IEX!I4</f>
        <v>29.82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B5">
        <v>0</v>
      </c>
      <c r="C5">
        <v>0</v>
      </c>
      <c r="D5">
        <f>TWEPL!Q5</f>
        <v>0</v>
      </c>
      <c r="E5">
        <f>GT_NG!Q5</f>
        <v>8.8781012326252284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680.96804335927857</v>
      </c>
      <c r="P5" s="37">
        <v>67.989999999999995</v>
      </c>
      <c r="Q5" s="37">
        <v>22.040000000000003</v>
      </c>
      <c r="R5" s="39">
        <v>0</v>
      </c>
      <c r="S5" s="39">
        <v>0</v>
      </c>
      <c r="T5" s="38">
        <f>SUMPRODUCT(LTA!J5:AN5,LTA!J$101:AN$101,LTA!J$104:AN$104)</f>
        <v>36</v>
      </c>
      <c r="U5" s="38">
        <f>SUMPRODUCT(LTA!J5:AN5,LTA!J$102:AN$102,LTA!J$104:AN$104)</f>
        <v>111.21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-290.98</v>
      </c>
      <c r="AC5">
        <f t="shared" si="0"/>
        <v>10.080748321689054</v>
      </c>
      <c r="AD5">
        <f t="shared" si="1"/>
        <v>698.0753962702147</v>
      </c>
      <c r="AE5">
        <f>'IDT-1'!C5</f>
        <v>0</v>
      </c>
      <c r="AF5" s="25"/>
      <c r="AG5">
        <f t="shared" si="2"/>
        <v>698.0753962702147</v>
      </c>
      <c r="AI5" s="35">
        <f>PXIL!I5</f>
        <v>0</v>
      </c>
      <c r="AJ5" s="35">
        <f>PXIL!O5</f>
        <v>0</v>
      </c>
      <c r="AK5" s="35">
        <f>RTM_IEX!I5</f>
        <v>24.05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B6">
        <v>0</v>
      </c>
      <c r="C6">
        <v>0</v>
      </c>
      <c r="D6">
        <f>TWEPL!Q6</f>
        <v>0</v>
      </c>
      <c r="E6">
        <f>GT_NG!Q6</f>
        <v>8.8781012326252284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687.84158146064817</v>
      </c>
      <c r="P6" s="37">
        <v>67.989999999999995</v>
      </c>
      <c r="Q6" s="37">
        <v>22.040000000000003</v>
      </c>
      <c r="R6" s="39">
        <v>0</v>
      </c>
      <c r="S6" s="39">
        <v>0</v>
      </c>
      <c r="T6" s="38">
        <f>SUMPRODUCT(LTA!J6:AN6,LTA!J$101:AN$101,LTA!J$104:AN$104)</f>
        <v>38.33</v>
      </c>
      <c r="U6" s="38">
        <f>SUMPRODUCT(LTA!J6:AN6,LTA!J$102:AN$102,LTA!J$104:AN$104)</f>
        <v>111.71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-290.98</v>
      </c>
      <c r="AC6">
        <f t="shared" si="0"/>
        <v>10.006363918879737</v>
      </c>
      <c r="AD6">
        <f t="shared" si="1"/>
        <v>688.61331877439363</v>
      </c>
      <c r="AE6">
        <f>'IDT-1'!C6</f>
        <v>0</v>
      </c>
      <c r="AF6" s="25"/>
      <c r="AG6">
        <f t="shared" si="2"/>
        <v>688.61331877439363</v>
      </c>
      <c r="AI6" s="35">
        <f>PXIL!I6</f>
        <v>0</v>
      </c>
      <c r="AJ6" s="35">
        <f>PXIL!O6</f>
        <v>0</v>
      </c>
      <c r="AK6" s="35">
        <f>RTM_IEX!I6</f>
        <v>4.8099999999999996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B7">
        <v>0</v>
      </c>
      <c r="C7">
        <v>0</v>
      </c>
      <c r="D7">
        <f>TWEPL!Q7</f>
        <v>0</v>
      </c>
      <c r="E7">
        <f>GT_NG!Q7</f>
        <v>8.6481012658227847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691.22373071473817</v>
      </c>
      <c r="P7" s="37">
        <v>67.989999999999995</v>
      </c>
      <c r="Q7" s="37">
        <v>22.040000000000003</v>
      </c>
      <c r="R7" s="39">
        <v>0</v>
      </c>
      <c r="S7" s="39">
        <v>0</v>
      </c>
      <c r="T7" s="38">
        <f>SUMPRODUCT(LTA!J7:AN7,LTA!J$101:AN$101,LTA!J$104:AN$104)</f>
        <v>41.33</v>
      </c>
      <c r="U7" s="38">
        <f>SUMPRODUCT(LTA!J7:AN7,LTA!J$102:AN$102,LTA!J$104:AN$104)</f>
        <v>116.38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-290.98</v>
      </c>
      <c r="AC7">
        <f t="shared" si="0"/>
        <v>10.312682186646521</v>
      </c>
      <c r="AD7">
        <f t="shared" si="1"/>
        <v>661.31914979391445</v>
      </c>
      <c r="AE7">
        <f>'IDT-1'!C7</f>
        <v>0</v>
      </c>
      <c r="AF7" s="25"/>
      <c r="AG7">
        <f t="shared" si="2"/>
        <v>661.31914979391445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-33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B8">
        <v>0</v>
      </c>
      <c r="C8">
        <v>0</v>
      </c>
      <c r="D8">
        <f>TWEPL!Q8</f>
        <v>0</v>
      </c>
      <c r="E8">
        <f>GT_NG!Q8</f>
        <v>8.6481012658227847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691.31373071473809</v>
      </c>
      <c r="P8" s="37">
        <v>67.989999999999995</v>
      </c>
      <c r="Q8" s="37">
        <v>22.040000000000003</v>
      </c>
      <c r="R8" s="39">
        <v>0</v>
      </c>
      <c r="S8" s="39">
        <v>0</v>
      </c>
      <c r="T8" s="38">
        <f>SUMPRODUCT(LTA!J8:AN8,LTA!J$101:AN$101,LTA!J$104:AN$104)</f>
        <v>44.33</v>
      </c>
      <c r="U8" s="38">
        <f>SUMPRODUCT(LTA!J8:AN8,LTA!J$102:AN$102,LTA!J$104:AN$104)</f>
        <v>117.21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-290.98</v>
      </c>
      <c r="AC8">
        <f t="shared" si="0"/>
        <v>10.437594006037772</v>
      </c>
      <c r="AD8">
        <f t="shared" si="1"/>
        <v>653.11423797452312</v>
      </c>
      <c r="AE8">
        <f>'IDT-1'!C8</f>
        <v>0</v>
      </c>
      <c r="AF8" s="25"/>
      <c r="AG8">
        <f t="shared" si="2"/>
        <v>653.11423797452312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-45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B9">
        <v>0</v>
      </c>
      <c r="C9">
        <v>0</v>
      </c>
      <c r="D9">
        <f>TWEPL!Q9</f>
        <v>0</v>
      </c>
      <c r="E9">
        <f>GT_NG!Q9</f>
        <v>8.6481012658227847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684.55246377169908</v>
      </c>
      <c r="P9" s="37">
        <v>67.989999999999995</v>
      </c>
      <c r="Q9" s="37">
        <v>22.04</v>
      </c>
      <c r="R9" s="39">
        <v>0</v>
      </c>
      <c r="S9" s="39">
        <v>0</v>
      </c>
      <c r="T9" s="38">
        <f>SUMPRODUCT(LTA!J9:AN9,LTA!J$101:AN$101,LTA!J$104:AN$104)</f>
        <v>45.67</v>
      </c>
      <c r="U9" s="38">
        <f>SUMPRODUCT(LTA!J9:AN9,LTA!J$102:AN$102,LTA!J$104:AN$104)</f>
        <v>118.21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-290.98</v>
      </c>
      <c r="AC9">
        <f t="shared" si="0"/>
        <v>10.473859988425506</v>
      </c>
      <c r="AD9">
        <f t="shared" si="1"/>
        <v>639.65670504909633</v>
      </c>
      <c r="AE9">
        <f>'IDT-1'!C9</f>
        <v>0</v>
      </c>
      <c r="AF9" s="25"/>
      <c r="AG9">
        <f t="shared" si="2"/>
        <v>639.65670504909633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-54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B10">
        <v>0</v>
      </c>
      <c r="C10">
        <v>0</v>
      </c>
      <c r="D10">
        <f>TWEPL!Q10</f>
        <v>0</v>
      </c>
      <c r="E10">
        <f>GT_NG!Q10</f>
        <v>8.6481012658227847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684.29803003675931</v>
      </c>
      <c r="P10" s="37">
        <v>67.989999999999995</v>
      </c>
      <c r="Q10" s="37">
        <v>22.04</v>
      </c>
      <c r="R10" s="39">
        <v>0</v>
      </c>
      <c r="S10" s="39">
        <v>0</v>
      </c>
      <c r="T10" s="38">
        <f>SUMPRODUCT(LTA!J10:AN10,LTA!J$101:AN$101,LTA!J$104:AN$104)</f>
        <v>46.33</v>
      </c>
      <c r="U10" s="38">
        <f>SUMPRODUCT(LTA!J10:AN10,LTA!J$102:AN$102,LTA!J$104:AN$104)</f>
        <v>119.21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-290.98</v>
      </c>
      <c r="AC10">
        <f t="shared" si="0"/>
        <v>10.555575269836416</v>
      </c>
      <c r="AD10">
        <f t="shared" si="1"/>
        <v>631.98055603274577</v>
      </c>
      <c r="AE10">
        <f>'IDT-1'!C10</f>
        <v>0</v>
      </c>
      <c r="AF10" s="25"/>
      <c r="AG10">
        <f t="shared" si="2"/>
        <v>631.98055603274577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-63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B11">
        <v>0</v>
      </c>
      <c r="C11">
        <v>0</v>
      </c>
      <c r="D11">
        <f>TWEPL!Q11</f>
        <v>0</v>
      </c>
      <c r="E11">
        <f>GT_NG!Q11</f>
        <v>8.6481012658227847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688.11503293819715</v>
      </c>
      <c r="P11" s="37">
        <v>67.989999999999995</v>
      </c>
      <c r="Q11" s="37">
        <v>22.04</v>
      </c>
      <c r="R11" s="39">
        <v>0</v>
      </c>
      <c r="S11" s="39">
        <v>0</v>
      </c>
      <c r="T11" s="38">
        <f>SUMPRODUCT(LTA!J11:AN11,LTA!J$101:AN$101,LTA!J$104:AN$104)</f>
        <v>47</v>
      </c>
      <c r="U11" s="38">
        <f>SUMPRODUCT(LTA!J11:AN11,LTA!J$102:AN$102,LTA!J$104:AN$104)</f>
        <v>120.03999999999999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-240.48000000000002</v>
      </c>
      <c r="AC11">
        <f t="shared" si="0"/>
        <v>10.703175689282787</v>
      </c>
      <c r="AD11">
        <f t="shared" si="1"/>
        <v>623.64995851473702</v>
      </c>
      <c r="AE11">
        <f>'IDT-1'!C11</f>
        <v>0</v>
      </c>
      <c r="AF11" s="25"/>
      <c r="AG11">
        <f t="shared" si="2"/>
        <v>623.64995851473702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-127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B12">
        <v>0</v>
      </c>
      <c r="C12">
        <v>0</v>
      </c>
      <c r="D12">
        <f>TWEPL!Q12</f>
        <v>0</v>
      </c>
      <c r="E12">
        <f>GT_NG!Q12</f>
        <v>8.6481012658227847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688.11503293819715</v>
      </c>
      <c r="P12" s="37">
        <v>67.989999999999995</v>
      </c>
      <c r="Q12" s="37">
        <v>22.04</v>
      </c>
      <c r="R12" s="39">
        <v>0</v>
      </c>
      <c r="S12" s="39">
        <v>0</v>
      </c>
      <c r="T12" s="38">
        <f>SUMPRODUCT(LTA!J12:AN12,LTA!J$101:AN$101,LTA!J$104:AN$104)</f>
        <v>48</v>
      </c>
      <c r="U12" s="38">
        <f>SUMPRODUCT(LTA!J12:AN12,LTA!J$102:AN$102,LTA!J$104:AN$104)</f>
        <v>120.53999999999999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-240.48000000000002</v>
      </c>
      <c r="AC12">
        <f t="shared" si="0"/>
        <v>10.777766235543622</v>
      </c>
      <c r="AD12">
        <f t="shared" si="1"/>
        <v>617.07536796847626</v>
      </c>
      <c r="AE12">
        <f>'IDT-1'!C12</f>
        <v>0</v>
      </c>
      <c r="AF12" s="25"/>
      <c r="AG12">
        <f t="shared" si="2"/>
        <v>617.07536796847626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-135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B13">
        <v>0</v>
      </c>
      <c r="C13">
        <v>0</v>
      </c>
      <c r="D13">
        <f>TWEPL!Q13</f>
        <v>0</v>
      </c>
      <c r="E13">
        <f>GT_NG!Q13</f>
        <v>8.6481012658227847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688.15974119162297</v>
      </c>
      <c r="P13" s="37">
        <v>67.989999999999995</v>
      </c>
      <c r="Q13" s="37">
        <v>22.04</v>
      </c>
      <c r="R13" s="39">
        <v>0</v>
      </c>
      <c r="S13" s="39">
        <v>0</v>
      </c>
      <c r="T13" s="38">
        <f>SUMPRODUCT(LTA!J13:AN13,LTA!J$101:AN$101,LTA!J$104:AN$104)</f>
        <v>48.33</v>
      </c>
      <c r="U13" s="38">
        <f>SUMPRODUCT(LTA!J13:AN13,LTA!J$102:AN$102,LTA!J$104:AN$104)</f>
        <v>123.53999999999999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-240.48000000000002</v>
      </c>
      <c r="AC13">
        <f t="shared" si="0"/>
        <v>10.780505005072531</v>
      </c>
      <c r="AD13">
        <f t="shared" si="1"/>
        <v>623.44733745237318</v>
      </c>
      <c r="AE13">
        <f>'IDT-1'!C13</f>
        <v>0</v>
      </c>
      <c r="AF13" s="25"/>
      <c r="AG13">
        <f t="shared" si="2"/>
        <v>623.44733745237318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-132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B14">
        <v>0</v>
      </c>
      <c r="C14">
        <v>0</v>
      </c>
      <c r="D14">
        <f>TWEPL!Q14</f>
        <v>0</v>
      </c>
      <c r="E14">
        <f>GT_NG!Q14</f>
        <v>8.6481012658227847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688.15974119162297</v>
      </c>
      <c r="P14" s="37">
        <v>67.989999999999995</v>
      </c>
      <c r="Q14" s="37">
        <v>22.04</v>
      </c>
      <c r="R14" s="39">
        <v>0</v>
      </c>
      <c r="S14" s="39">
        <v>0</v>
      </c>
      <c r="T14" s="38">
        <f>SUMPRODUCT(LTA!J14:AN14,LTA!J$101:AN$101,LTA!J$104:AN$104)</f>
        <v>48.33</v>
      </c>
      <c r="U14" s="38">
        <f>SUMPRODUCT(LTA!J14:AN14,LTA!J$102:AN$102,LTA!J$104:AN$104)</f>
        <v>123.88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-240.48000000000002</v>
      </c>
      <c r="AC14">
        <f t="shared" si="0"/>
        <v>10.838186233050761</v>
      </c>
      <c r="AD14">
        <f t="shared" si="1"/>
        <v>616.72965622439494</v>
      </c>
      <c r="AE14">
        <f>'IDT-1'!C14</f>
        <v>0</v>
      </c>
      <c r="AF14" s="25"/>
      <c r="AG14">
        <f t="shared" si="2"/>
        <v>616.72965622439494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-139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B15">
        <v>0</v>
      </c>
      <c r="C15">
        <v>0</v>
      </c>
      <c r="D15">
        <f>TWEPL!Q15</f>
        <v>0</v>
      </c>
      <c r="E15">
        <f>GT_NG!Q15</f>
        <v>8.6481012658227847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687.83603487571497</v>
      </c>
      <c r="P15" s="37">
        <v>67.989999999999995</v>
      </c>
      <c r="Q15" s="37">
        <v>22.04</v>
      </c>
      <c r="R15" s="39">
        <v>0</v>
      </c>
      <c r="S15" s="39">
        <v>0</v>
      </c>
      <c r="T15" s="38">
        <f>SUMPRODUCT(LTA!J15:AN15,LTA!J$101:AN$101,LTA!J$104:AN$104)</f>
        <v>48.33</v>
      </c>
      <c r="U15" s="38">
        <f>SUMPRODUCT(LTA!J15:AN15,LTA!J$102:AN$102,LTA!J$104:AN$104)</f>
        <v>124.38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-240.48000000000002</v>
      </c>
      <c r="AC15">
        <f t="shared" si="0"/>
        <v>10.894590551764908</v>
      </c>
      <c r="AD15">
        <f t="shared" si="1"/>
        <v>609.84954558977279</v>
      </c>
      <c r="AE15">
        <f>'IDT-1'!C15</f>
        <v>0</v>
      </c>
      <c r="AF15" s="25"/>
      <c r="AG15">
        <f t="shared" si="2"/>
        <v>609.84954558977279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-146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B16">
        <v>0</v>
      </c>
      <c r="C16">
        <v>0</v>
      </c>
      <c r="D16">
        <f>TWEPL!Q16</f>
        <v>0</v>
      </c>
      <c r="E16">
        <f>GT_NG!Q16</f>
        <v>8.6481012658227847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687.83603487571497</v>
      </c>
      <c r="P16" s="37">
        <v>67.989999999999995</v>
      </c>
      <c r="Q16" s="37">
        <v>22.04</v>
      </c>
      <c r="R16" s="39">
        <v>0</v>
      </c>
      <c r="S16" s="39">
        <v>0</v>
      </c>
      <c r="T16" s="38">
        <f>SUMPRODUCT(LTA!J16:AN16,LTA!J$101:AN$101,LTA!J$104:AN$104)</f>
        <v>48.33</v>
      </c>
      <c r="U16" s="38">
        <f>SUMPRODUCT(LTA!J16:AN16,LTA!J$102:AN$102,LTA!J$104:AN$104)</f>
        <v>125.03999999999999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-240.48000000000002</v>
      </c>
      <c r="AC16">
        <f t="shared" si="0"/>
        <v>10.931183824895326</v>
      </c>
      <c r="AD16">
        <f t="shared" si="1"/>
        <v>606.47295231664236</v>
      </c>
      <c r="AE16">
        <f>'IDT-1'!C16</f>
        <v>0</v>
      </c>
      <c r="AF16" s="25"/>
      <c r="AG16">
        <f t="shared" si="2"/>
        <v>606.47295231664236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-150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B17">
        <v>0</v>
      </c>
      <c r="C17">
        <v>0</v>
      </c>
      <c r="D17">
        <f>TWEPL!Q17</f>
        <v>0</v>
      </c>
      <c r="E17">
        <f>GT_NG!Q17</f>
        <v>8.6481012658227847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594.01744172664178</v>
      </c>
      <c r="P17" s="37">
        <v>67.989999999999995</v>
      </c>
      <c r="Q17" s="37">
        <v>22.04</v>
      </c>
      <c r="R17" s="39">
        <v>0</v>
      </c>
      <c r="S17" s="39">
        <v>0</v>
      </c>
      <c r="T17" s="38">
        <f>SUMPRODUCT(LTA!J17:AN17,LTA!J$101:AN$101,LTA!J$104:AN$104)</f>
        <v>48.33</v>
      </c>
      <c r="U17" s="38">
        <f>SUMPRODUCT(LTA!J17:AN17,LTA!J$102:AN$102,LTA!J$104:AN$104)</f>
        <v>125.21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-240.48000000000002</v>
      </c>
      <c r="AC17">
        <f t="shared" si="0"/>
        <v>9.4932061528981677</v>
      </c>
      <c r="AD17">
        <f t="shared" si="1"/>
        <v>604.26233683956639</v>
      </c>
      <c r="AE17">
        <f>'IDT-1'!C17</f>
        <v>0</v>
      </c>
      <c r="AF17" s="25"/>
      <c r="AG17">
        <f t="shared" si="2"/>
        <v>604.26233683956639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-60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B18">
        <v>0</v>
      </c>
      <c r="C18">
        <v>0</v>
      </c>
      <c r="D18">
        <f>TWEPL!Q18</f>
        <v>0</v>
      </c>
      <c r="E18">
        <f>GT_NG!Q18</f>
        <v>8.6481012658227847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596.08744172664171</v>
      </c>
      <c r="P18" s="37">
        <v>67.989999999999995</v>
      </c>
      <c r="Q18" s="37">
        <v>22.04</v>
      </c>
      <c r="R18" s="39">
        <v>0</v>
      </c>
      <c r="S18" s="39">
        <v>0</v>
      </c>
      <c r="T18" s="38">
        <f>SUMPRODUCT(LTA!J18:AN18,LTA!J$101:AN$101,LTA!J$104:AN$104)</f>
        <v>48.33</v>
      </c>
      <c r="U18" s="38">
        <f>SUMPRODUCT(LTA!J18:AN18,LTA!J$102:AN$102,LTA!J$104:AN$104)</f>
        <v>125.21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-240.48000000000002</v>
      </c>
      <c r="AC18">
        <f t="shared" si="0"/>
        <v>9.5407974260285844</v>
      </c>
      <c r="AD18">
        <f t="shared" si="1"/>
        <v>602.28474556643596</v>
      </c>
      <c r="AE18">
        <f>'IDT-1'!C18</f>
        <v>0</v>
      </c>
      <c r="AF18" s="25"/>
      <c r="AG18">
        <f t="shared" si="2"/>
        <v>602.28474556643596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-64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B19">
        <v>0</v>
      </c>
      <c r="C19">
        <v>0</v>
      </c>
      <c r="D19">
        <f>TWEPL!Q19</f>
        <v>0</v>
      </c>
      <c r="E19">
        <f>GT_NG!Q19</f>
        <v>8.6481012658227847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596.5230084759404</v>
      </c>
      <c r="P19" s="37">
        <v>67.989999999999995</v>
      </c>
      <c r="Q19" s="37">
        <v>22.04</v>
      </c>
      <c r="R19" s="39">
        <v>0</v>
      </c>
      <c r="S19" s="39">
        <v>0</v>
      </c>
      <c r="T19" s="38">
        <f>SUMPRODUCT(LTA!J19:AN19,LTA!J$101:AN$101,LTA!J$104:AN$104)</f>
        <v>38.33</v>
      </c>
      <c r="U19" s="38">
        <f>SUMPRODUCT(LTA!J19:AN19,LTA!J$102:AN$102,LTA!J$104:AN$104)</f>
        <v>120.53999999999999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-240.48000000000002</v>
      </c>
      <c r="AC19">
        <f t="shared" si="0"/>
        <v>9.3826009369774876</v>
      </c>
      <c r="AD19">
        <f t="shared" si="1"/>
        <v>594.20850880478565</v>
      </c>
      <c r="AE19">
        <f>'IDT-1'!C19</f>
        <v>0</v>
      </c>
      <c r="AF19" s="25"/>
      <c r="AG19">
        <f t="shared" si="2"/>
        <v>594.20850880478565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-58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B20">
        <v>0</v>
      </c>
      <c r="C20">
        <v>0</v>
      </c>
      <c r="D20">
        <f>TWEPL!Q20</f>
        <v>0</v>
      </c>
      <c r="E20">
        <f>GT_NG!Q20</f>
        <v>8.6481012658227847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596.5230084759404</v>
      </c>
      <c r="P20" s="37">
        <v>67.989999999999995</v>
      </c>
      <c r="Q20" s="37">
        <v>22.04</v>
      </c>
      <c r="R20" s="39">
        <v>0</v>
      </c>
      <c r="S20" s="39">
        <v>0</v>
      </c>
      <c r="T20" s="38">
        <f>SUMPRODUCT(LTA!J20:AN20,LTA!J$101:AN$101,LTA!J$104:AN$104)</f>
        <v>37.33</v>
      </c>
      <c r="U20" s="38">
        <f>SUMPRODUCT(LTA!J20:AN20,LTA!J$102:AN$102,LTA!J$104:AN$104)</f>
        <v>121.21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-240.48000000000002</v>
      </c>
      <c r="AC20">
        <f t="shared" si="0"/>
        <v>9.3878882552600924</v>
      </c>
      <c r="AD20">
        <f t="shared" si="1"/>
        <v>592.8732214865031</v>
      </c>
      <c r="AE20">
        <f>'IDT-1'!C20</f>
        <v>0</v>
      </c>
      <c r="AF20" s="25"/>
      <c r="AG20">
        <f t="shared" si="2"/>
        <v>592.8732214865031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-59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B21">
        <v>0</v>
      </c>
      <c r="C21">
        <v>0</v>
      </c>
      <c r="D21">
        <f>TWEPL!Q21</f>
        <v>0</v>
      </c>
      <c r="E21">
        <f>GT_NG!Q21</f>
        <v>8.6481012658227847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700.21449517530698</v>
      </c>
      <c r="P21" s="37">
        <v>67.989999999999995</v>
      </c>
      <c r="Q21" s="37">
        <v>22.04</v>
      </c>
      <c r="R21" s="39">
        <v>0</v>
      </c>
      <c r="S21" s="39">
        <v>0</v>
      </c>
      <c r="T21" s="38">
        <f>SUMPRODUCT(LTA!J21:AN21,LTA!J$101:AN$101,LTA!J$104:AN$104)</f>
        <v>36.33</v>
      </c>
      <c r="U21" s="38">
        <f>SUMPRODUCT(LTA!J21:AN21,LTA!J$102:AN$102,LTA!J$104:AN$104)</f>
        <v>117.38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-240.48000000000002</v>
      </c>
      <c r="AC21">
        <f t="shared" si="0"/>
        <v>10.905833088362561</v>
      </c>
      <c r="AD21">
        <f t="shared" si="1"/>
        <v>595.2167633527672</v>
      </c>
      <c r="AE21">
        <f>'IDT-1'!C21</f>
        <v>0</v>
      </c>
      <c r="AF21" s="25"/>
      <c r="AG21">
        <f t="shared" si="2"/>
        <v>595.2167633527672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-154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B22">
        <v>0</v>
      </c>
      <c r="C22">
        <v>0</v>
      </c>
      <c r="D22">
        <f>TWEPL!Q22</f>
        <v>0</v>
      </c>
      <c r="E22">
        <f>GT_NG!Q22</f>
        <v>8.6481012658227847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707.52248934070928</v>
      </c>
      <c r="P22" s="37">
        <v>67.989999999999995</v>
      </c>
      <c r="Q22" s="37">
        <v>22.04</v>
      </c>
      <c r="R22" s="39">
        <v>0</v>
      </c>
      <c r="S22" s="39">
        <v>0</v>
      </c>
      <c r="T22" s="38">
        <f>SUMPRODUCT(LTA!J22:AN22,LTA!J$101:AN$101,LTA!J$104:AN$104)</f>
        <v>34</v>
      </c>
      <c r="U22" s="38">
        <f>SUMPRODUCT(LTA!J22:AN22,LTA!J$102:AN$102,LTA!J$104:AN$104)</f>
        <v>117.71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-240.48000000000002</v>
      </c>
      <c r="AC22">
        <f t="shared" si="0"/>
        <v>10.93151280628749</v>
      </c>
      <c r="AD22">
        <f t="shared" si="1"/>
        <v>602.49907780024455</v>
      </c>
      <c r="AE22">
        <f>'IDT-1'!C22</f>
        <v>0</v>
      </c>
      <c r="AF22" s="25"/>
      <c r="AG22">
        <f t="shared" si="2"/>
        <v>602.49907780024455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-152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B23">
        <v>0</v>
      </c>
      <c r="C23">
        <v>0</v>
      </c>
      <c r="D23">
        <f>TWEPL!Q23</f>
        <v>0</v>
      </c>
      <c r="E23">
        <f>GT_NG!Q23</f>
        <v>8.6481012658227847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713.23575323742625</v>
      </c>
      <c r="P23" s="37">
        <v>67.989999999999995</v>
      </c>
      <c r="Q23" s="37">
        <v>22.04</v>
      </c>
      <c r="R23" s="39">
        <v>0</v>
      </c>
      <c r="S23" s="39">
        <v>0</v>
      </c>
      <c r="T23" s="38">
        <f>SUMPRODUCT(LTA!J23:AN23,LTA!J$101:AN$101,LTA!J$104:AN$104)</f>
        <v>32.67</v>
      </c>
      <c r="U23" s="38">
        <f>SUMPRODUCT(LTA!J23:AN23,LTA!J$102:AN$102,LTA!J$104:AN$104)</f>
        <v>117.71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-240.48000000000002</v>
      </c>
      <c r="AC23">
        <f t="shared" si="0"/>
        <v>10.902811718421049</v>
      </c>
      <c r="AD23">
        <f t="shared" si="1"/>
        <v>614.91104278482794</v>
      </c>
      <c r="AE23">
        <f>'IDT-1'!C23</f>
        <v>0</v>
      </c>
      <c r="AF23" s="25"/>
      <c r="AG23">
        <f t="shared" si="2"/>
        <v>614.91104278482794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-144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B24">
        <v>0</v>
      </c>
      <c r="C24">
        <v>0</v>
      </c>
      <c r="D24">
        <f>TWEPL!Q24</f>
        <v>0</v>
      </c>
      <c r="E24">
        <f>GT_NG!Q24</f>
        <v>8.6481012658227847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713.23575323742625</v>
      </c>
      <c r="P24" s="37">
        <v>67.989999999999981</v>
      </c>
      <c r="Q24" s="37">
        <v>22.04</v>
      </c>
      <c r="R24" s="39">
        <v>0</v>
      </c>
      <c r="S24" s="39">
        <v>0</v>
      </c>
      <c r="T24" s="38">
        <f>SUMPRODUCT(LTA!J24:AN24,LTA!J$101:AN$101,LTA!J$104:AN$104)</f>
        <v>32</v>
      </c>
      <c r="U24" s="38">
        <f>SUMPRODUCT(LTA!J24:AN24,LTA!J$102:AN$102,LTA!J$104:AN$104)</f>
        <v>117.71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-240.48000000000002</v>
      </c>
      <c r="AC24">
        <f t="shared" si="0"/>
        <v>10.779665944181984</v>
      </c>
      <c r="AD24">
        <f t="shared" si="1"/>
        <v>629.36418855906709</v>
      </c>
      <c r="AE24">
        <f>'IDT-1'!C24</f>
        <v>0</v>
      </c>
      <c r="AF24" s="25"/>
      <c r="AG24">
        <f t="shared" si="2"/>
        <v>629.36418855906709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-129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B25">
        <v>0</v>
      </c>
      <c r="C25">
        <v>0</v>
      </c>
      <c r="D25">
        <f>TWEPL!Q25</f>
        <v>0</v>
      </c>
      <c r="E25">
        <f>GT_NG!Q25</f>
        <v>8.6481012658227847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713.20575323742628</v>
      </c>
      <c r="P25" s="37">
        <v>67.989999999999995</v>
      </c>
      <c r="Q25" s="37">
        <v>22.04</v>
      </c>
      <c r="R25" s="39">
        <v>0</v>
      </c>
      <c r="S25" s="39">
        <v>0</v>
      </c>
      <c r="T25" s="38">
        <f>SUMPRODUCT(LTA!J25:AN25,LTA!J$101:AN$101,LTA!J$104:AN$104)</f>
        <v>39.67</v>
      </c>
      <c r="U25" s="38">
        <f>SUMPRODUCT(LTA!J25:AN25,LTA!J$102:AN$102,LTA!J$104:AN$104)</f>
        <v>120.38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-240.48000000000002</v>
      </c>
      <c r="AC25">
        <f t="shared" si="0"/>
        <v>10.710718896812502</v>
      </c>
      <c r="AD25">
        <f t="shared" si="1"/>
        <v>658.74313560643645</v>
      </c>
      <c r="AE25">
        <f>'IDT-1'!C25</f>
        <v>0</v>
      </c>
      <c r="AF25" s="25"/>
      <c r="AG25">
        <f t="shared" si="2"/>
        <v>658.74313560643645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-110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B26">
        <v>0</v>
      </c>
      <c r="C26">
        <v>0</v>
      </c>
      <c r="D26">
        <f>TWEPL!Q26</f>
        <v>0</v>
      </c>
      <c r="E26">
        <f>GT_NG!Q26</f>
        <v>8.6481012658227847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713.20575332128578</v>
      </c>
      <c r="P26" s="37">
        <v>67.989999999999995</v>
      </c>
      <c r="Q26" s="37">
        <v>22.04</v>
      </c>
      <c r="R26" s="39">
        <v>0</v>
      </c>
      <c r="S26" s="39">
        <v>0</v>
      </c>
      <c r="T26" s="38">
        <f>SUMPRODUCT(LTA!J26:AN26,LTA!J$101:AN$101,LTA!J$104:AN$104)</f>
        <v>37.67</v>
      </c>
      <c r="U26" s="38">
        <f>SUMPRODUCT(LTA!J26:AN26,LTA!J$102:AN$102,LTA!J$104:AN$104)</f>
        <v>120.03999999999999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-240.48000000000002</v>
      </c>
      <c r="AC26">
        <f t="shared" si="0"/>
        <v>10.527379213531914</v>
      </c>
      <c r="AD26">
        <f t="shared" si="1"/>
        <v>677.58647537357649</v>
      </c>
      <c r="AE26">
        <f>'IDT-1'!C26</f>
        <v>0</v>
      </c>
      <c r="AF26" s="25"/>
      <c r="AG26">
        <f t="shared" si="2"/>
        <v>677.58647537357649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-89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B27">
        <v>0</v>
      </c>
      <c r="C27">
        <v>0</v>
      </c>
      <c r="D27">
        <f>TWEPL!Q27</f>
        <v>0</v>
      </c>
      <c r="E27">
        <f>GT_NG!Q27</f>
        <v>8.6481012658227847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718.04753738786258</v>
      </c>
      <c r="P27" s="37">
        <v>67.989999999999995</v>
      </c>
      <c r="Q27" s="37">
        <v>22.040000000000003</v>
      </c>
      <c r="R27" s="39">
        <v>0.57999999999999996</v>
      </c>
      <c r="S27" s="39">
        <v>0</v>
      </c>
      <c r="T27" s="38">
        <f>SUMPRODUCT(LTA!J27:AN27,LTA!J$101:AN$101,LTA!J$104:AN$104)</f>
        <v>45</v>
      </c>
      <c r="U27" s="38">
        <f>SUMPRODUCT(LTA!J27:AN27,LTA!J$102:AN$102,LTA!J$104:AN$104)</f>
        <v>119.38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-25</v>
      </c>
      <c r="AA27" s="76">
        <f>STOA!I27</f>
        <v>0</v>
      </c>
      <c r="AB27" s="76">
        <f>-STOA!O27</f>
        <v>-240.48000000000002</v>
      </c>
      <c r="AC27">
        <f t="shared" si="0"/>
        <v>10.464468763599127</v>
      </c>
      <c r="AD27">
        <f t="shared" si="1"/>
        <v>709.74116989008621</v>
      </c>
      <c r="AE27">
        <f>'IDT-1'!C27</f>
        <v>0</v>
      </c>
      <c r="AF27" s="25"/>
      <c r="AG27">
        <f t="shared" si="2"/>
        <v>709.74116989008621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-44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B28">
        <v>0</v>
      </c>
      <c r="C28">
        <v>0</v>
      </c>
      <c r="D28">
        <f>TWEPL!Q28</f>
        <v>0</v>
      </c>
      <c r="E28">
        <f>GT_NG!Q28</f>
        <v>8.6481012658227847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54.899999999999991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718.04753738786269</v>
      </c>
      <c r="P28" s="37">
        <v>67.989999999999995</v>
      </c>
      <c r="Q28" s="37">
        <v>22.040000000000003</v>
      </c>
      <c r="R28" s="39">
        <v>3.1999999999999997</v>
      </c>
      <c r="S28" s="39">
        <v>0</v>
      </c>
      <c r="T28" s="38">
        <f>SUMPRODUCT(LTA!J28:AN28,LTA!J$101:AN$101,LTA!J$104:AN$104)</f>
        <v>43.9</v>
      </c>
      <c r="U28" s="38">
        <f>SUMPRODUCT(LTA!J28:AN28,LTA!J$102:AN$102,LTA!J$104:AN$104)</f>
        <v>119.03999999999999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-240.48000000000002</v>
      </c>
      <c r="AC28">
        <f t="shared" si="0"/>
        <v>10.338821124816626</v>
      </c>
      <c r="AD28">
        <f t="shared" si="1"/>
        <v>741.94681752886891</v>
      </c>
      <c r="AE28">
        <f>'IDT-1'!C28</f>
        <v>0</v>
      </c>
      <c r="AF28" s="25"/>
      <c r="AG28">
        <f t="shared" si="2"/>
        <v>741.94681752886891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-45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B29">
        <v>0</v>
      </c>
      <c r="C29">
        <v>0</v>
      </c>
      <c r="D29">
        <f>TWEPL!Q29</f>
        <v>0</v>
      </c>
      <c r="E29">
        <f>GT_NG!Q29</f>
        <v>8.6481012658227847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718.06753738786267</v>
      </c>
      <c r="P29" s="37">
        <v>67.989999999999995</v>
      </c>
      <c r="Q29" s="37">
        <v>22.040000000000003</v>
      </c>
      <c r="R29" s="39">
        <v>8.7100000000000009</v>
      </c>
      <c r="S29" s="39">
        <v>0</v>
      </c>
      <c r="T29" s="38">
        <f>SUMPRODUCT(LTA!J29:AN29,LTA!J$101:AN$101,LTA!J$104:AN$104)</f>
        <v>49.69</v>
      </c>
      <c r="U29" s="38">
        <f>SUMPRODUCT(LTA!J29:AN29,LTA!J$102:AN$102,LTA!J$104:AN$104)</f>
        <v>121.53999999999999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-240.48000000000002</v>
      </c>
      <c r="AC29">
        <f t="shared" si="0"/>
        <v>10.312974714012352</v>
      </c>
      <c r="AD29">
        <f t="shared" si="1"/>
        <v>772.79266393967305</v>
      </c>
      <c r="AE29">
        <f>'IDT-1'!C29</f>
        <v>0</v>
      </c>
      <c r="AF29" s="25"/>
      <c r="AG29">
        <f t="shared" si="2"/>
        <v>772.79266393967305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-28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B30">
        <v>0</v>
      </c>
      <c r="C30">
        <v>0</v>
      </c>
      <c r="D30">
        <f>TWEPL!Q30</f>
        <v>0</v>
      </c>
      <c r="E30">
        <f>GT_NG!Q30</f>
        <v>8.6481012658227847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718.63132568390381</v>
      </c>
      <c r="P30" s="37">
        <v>67.989999999999995</v>
      </c>
      <c r="Q30" s="37">
        <v>22.040000000000003</v>
      </c>
      <c r="R30" s="39">
        <v>15.490000000000002</v>
      </c>
      <c r="S30" s="39">
        <v>0</v>
      </c>
      <c r="T30" s="38">
        <f>SUMPRODUCT(LTA!J30:AN30,LTA!J$101:AN$101,LTA!J$104:AN$104)</f>
        <v>53.78</v>
      </c>
      <c r="U30" s="38">
        <f>SUMPRODUCT(LTA!J30:AN30,LTA!J$102:AN$102,LTA!J$104:AN$104)</f>
        <v>121.03999999999999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-240.48000000000002</v>
      </c>
      <c r="AC30">
        <f t="shared" si="0"/>
        <v>10.366812989591054</v>
      </c>
      <c r="AD30">
        <f t="shared" si="1"/>
        <v>787.67261396013544</v>
      </c>
      <c r="AE30">
        <f>'IDT-1'!C30</f>
        <v>0</v>
      </c>
      <c r="AF30" s="25"/>
      <c r="AG30">
        <f t="shared" si="2"/>
        <v>787.67261396013544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-24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B31">
        <v>0</v>
      </c>
      <c r="C31">
        <v>0</v>
      </c>
      <c r="D31">
        <f>TWEPL!Q31</f>
        <v>0</v>
      </c>
      <c r="E31">
        <f>GT_NG!Q31</f>
        <v>8.8781012326252284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713.86671612848511</v>
      </c>
      <c r="P31" s="37">
        <v>67.989999999999995</v>
      </c>
      <c r="Q31" s="37">
        <v>22.040000000000003</v>
      </c>
      <c r="R31" s="39">
        <v>19.599999999999998</v>
      </c>
      <c r="S31" s="39">
        <v>0</v>
      </c>
      <c r="T31" s="38">
        <f>SUMPRODUCT(LTA!J31:AN31,LTA!J$101:AN$101,LTA!J$104:AN$104)</f>
        <v>59.2</v>
      </c>
      <c r="U31" s="38">
        <f>SUMPRODUCT(LTA!J31:AN31,LTA!J$102:AN$102,LTA!J$104:AN$104)</f>
        <v>122.71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-240.48000000000002</v>
      </c>
      <c r="AC31">
        <f t="shared" si="0"/>
        <v>10.4593188541911</v>
      </c>
      <c r="AD31">
        <f t="shared" si="1"/>
        <v>775.34549850691917</v>
      </c>
      <c r="AE31">
        <f>'IDT-1'!C31</f>
        <v>0</v>
      </c>
      <c r="AF31" s="25"/>
      <c r="AG31">
        <f t="shared" si="2"/>
        <v>775.34549850691917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-36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B32">
        <v>0</v>
      </c>
      <c r="C32">
        <v>0</v>
      </c>
      <c r="D32">
        <f>TWEPL!Q32</f>
        <v>0</v>
      </c>
      <c r="E32">
        <f>GT_NG!Q32</f>
        <v>8.8781012326252284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714.0279015874811</v>
      </c>
      <c r="P32" s="37">
        <v>67.989999999999995</v>
      </c>
      <c r="Q32" s="37">
        <v>22.040000000000003</v>
      </c>
      <c r="R32" s="39">
        <v>21.77</v>
      </c>
      <c r="S32" s="39">
        <v>0</v>
      </c>
      <c r="T32" s="38">
        <f>SUMPRODUCT(LTA!J32:AN32,LTA!J$101:AN$101,LTA!J$104:AN$104)</f>
        <v>66.430000000000007</v>
      </c>
      <c r="U32" s="38">
        <f>SUMPRODUCT(LTA!J32:AN32,LTA!J$102:AN$102,LTA!J$104:AN$104)</f>
        <v>121.53999999999999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7.7</v>
      </c>
      <c r="Z32" s="35">
        <f>IEX!O32</f>
        <v>0</v>
      </c>
      <c r="AA32" s="76">
        <f>STOA!I32</f>
        <v>0</v>
      </c>
      <c r="AB32" s="76">
        <f>-STOA!O32</f>
        <v>-240.48000000000002</v>
      </c>
      <c r="AC32">
        <f t="shared" si="0"/>
        <v>10.718472511575543</v>
      </c>
      <c r="AD32">
        <f t="shared" si="1"/>
        <v>774.17753030853078</v>
      </c>
      <c r="AE32">
        <f>'IDT-1'!C32</f>
        <v>0</v>
      </c>
      <c r="AF32" s="25"/>
      <c r="AG32">
        <f t="shared" si="2"/>
        <v>774.17753030853078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-53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B33">
        <v>0</v>
      </c>
      <c r="C33">
        <v>0</v>
      </c>
      <c r="D33">
        <f>TWEPL!Q33</f>
        <v>0</v>
      </c>
      <c r="E33">
        <f>GT_NG!Q33</f>
        <v>8.8781012326252284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595.71674659056214</v>
      </c>
      <c r="P33" s="37">
        <v>32.701453333333333</v>
      </c>
      <c r="Q33" s="37">
        <v>11.54</v>
      </c>
      <c r="R33" s="39">
        <v>22.5</v>
      </c>
      <c r="S33" s="39">
        <v>0</v>
      </c>
      <c r="T33" s="38">
        <f>SUMPRODUCT(LTA!J33:AN33,LTA!J$101:AN$101,LTA!J$104:AN$104)</f>
        <v>78.7</v>
      </c>
      <c r="U33" s="38">
        <f>SUMPRODUCT(LTA!J33:AN33,LTA!J$102:AN$102,LTA!J$104:AN$104)</f>
        <v>120.38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50.02</v>
      </c>
      <c r="Z33" s="35">
        <f>IEX!O33</f>
        <v>0</v>
      </c>
      <c r="AA33" s="76">
        <f>STOA!I33</f>
        <v>0</v>
      </c>
      <c r="AB33" s="76">
        <f>-STOA!O33</f>
        <v>-240.48000000000002</v>
      </c>
      <c r="AC33">
        <f t="shared" si="0"/>
        <v>9.8118289696215459</v>
      </c>
      <c r="AD33">
        <f t="shared" si="1"/>
        <v>765.26447218689918</v>
      </c>
      <c r="AE33">
        <f>'IDT-1'!C33</f>
        <v>0</v>
      </c>
      <c r="AF33" s="25"/>
      <c r="AG33">
        <f t="shared" si="2"/>
        <v>765.26447218689918</v>
      </c>
      <c r="AI33" s="35">
        <f>PXIL!I33</f>
        <v>0</v>
      </c>
      <c r="AJ33" s="35">
        <f>PXIL!O33</f>
        <v>0</v>
      </c>
      <c r="AK33" s="35">
        <f>RTM_IEX!I33</f>
        <v>47.12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B34">
        <v>0</v>
      </c>
      <c r="C34">
        <v>0</v>
      </c>
      <c r="D34">
        <f>TWEPL!Q34</f>
        <v>0</v>
      </c>
      <c r="E34">
        <f>GT_NG!Q34</f>
        <v>8.8781012326252284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601.72659239402833</v>
      </c>
      <c r="P34" s="37">
        <v>32.700000000000003</v>
      </c>
      <c r="Q34" s="37">
        <v>11.54</v>
      </c>
      <c r="R34" s="39">
        <v>22.5</v>
      </c>
      <c r="S34" s="39">
        <v>0</v>
      </c>
      <c r="T34" s="38">
        <f>SUMPRODUCT(LTA!J34:AN34,LTA!J$101:AN$101,LTA!J$104:AN$104)</f>
        <v>95.67</v>
      </c>
      <c r="U34" s="38">
        <f>SUMPRODUCT(LTA!J34:AN34,LTA!J$102:AN$102,LTA!J$104:AN$104)</f>
        <v>119.38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68.290000000000006</v>
      </c>
      <c r="Z34" s="35">
        <f>IEX!O34</f>
        <v>0</v>
      </c>
      <c r="AA34" s="76">
        <f>STOA!I34</f>
        <v>0</v>
      </c>
      <c r="AB34" s="76">
        <f>-STOA!O34</f>
        <v>-240.48000000000002</v>
      </c>
      <c r="AC34">
        <f t="shared" si="0"/>
        <v>9.7957484308885832</v>
      </c>
      <c r="AD34">
        <f t="shared" si="1"/>
        <v>763.21894519576483</v>
      </c>
      <c r="AE34">
        <f>'IDT-1'!C34</f>
        <v>0</v>
      </c>
      <c r="AF34" s="25"/>
      <c r="AG34">
        <f t="shared" si="2"/>
        <v>763.21894519576483</v>
      </c>
      <c r="AI34" s="35">
        <f>PXIL!I34</f>
        <v>0</v>
      </c>
      <c r="AJ34" s="35">
        <f>PXIL!O34</f>
        <v>0</v>
      </c>
      <c r="AK34" s="35">
        <f>RTM_IEX!I34</f>
        <v>4.8099999999999996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B35">
        <v>0</v>
      </c>
      <c r="C35">
        <v>0</v>
      </c>
      <c r="D35">
        <f>TWEPL!Q35</f>
        <v>0</v>
      </c>
      <c r="E35">
        <f>GT_NG!Q35</f>
        <v>8.8781012326252284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593.76115660413802</v>
      </c>
      <c r="P35" s="37">
        <v>32.702537243947859</v>
      </c>
      <c r="Q35" s="37">
        <v>11.54</v>
      </c>
      <c r="R35" s="39">
        <v>22.499999999999996</v>
      </c>
      <c r="S35" s="39">
        <v>0</v>
      </c>
      <c r="T35" s="38">
        <f>SUMPRODUCT(LTA!J35:AN35,LTA!J$101:AN$101,LTA!J$104:AN$104)</f>
        <v>109.2</v>
      </c>
      <c r="U35" s="38">
        <f>SUMPRODUCT(LTA!J35:AN35,LTA!J$102:AN$102,LTA!J$104:AN$104)</f>
        <v>83.02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-27</v>
      </c>
      <c r="AA35" s="76">
        <f>STOA!I35</f>
        <v>0</v>
      </c>
      <c r="AB35" s="76">
        <f>-STOA!O35</f>
        <v>-96.2</v>
      </c>
      <c r="AC35">
        <f t="shared" si="0"/>
        <v>8.1498829151550449</v>
      </c>
      <c r="AD35">
        <f t="shared" si="1"/>
        <v>767.25191216555606</v>
      </c>
      <c r="AE35">
        <f>'IDT-1'!C35</f>
        <v>0</v>
      </c>
      <c r="AF35" s="25"/>
      <c r="AG35">
        <f t="shared" si="2"/>
        <v>767.25191216555606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B36">
        <v>0</v>
      </c>
      <c r="C36">
        <v>0</v>
      </c>
      <c r="D36">
        <f>TWEPL!Q36</f>
        <v>0</v>
      </c>
      <c r="E36">
        <f>GT_NG!Q36</f>
        <v>8.8781012326252284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575.34641195371285</v>
      </c>
      <c r="P36" s="37">
        <v>32.702537243947859</v>
      </c>
      <c r="Q36" s="37">
        <v>11.54</v>
      </c>
      <c r="R36" s="39">
        <v>22.5</v>
      </c>
      <c r="S36" s="39">
        <v>0</v>
      </c>
      <c r="T36" s="38">
        <f>SUMPRODUCT(LTA!J36:AN36,LTA!J$101:AN$101,LTA!J$104:AN$104)</f>
        <v>131.98000000000002</v>
      </c>
      <c r="U36" s="38">
        <f>SUMPRODUCT(LTA!J36:AN36,LTA!J$102:AN$102,LTA!J$104:AN$104)</f>
        <v>62.9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-52</v>
      </c>
      <c r="AA36" s="76">
        <f>STOA!I36</f>
        <v>0</v>
      </c>
      <c r="AB36" s="76">
        <f>-STOA!O36</f>
        <v>-96.2</v>
      </c>
      <c r="AC36">
        <f t="shared" si="0"/>
        <v>8.3846263628381887</v>
      </c>
      <c r="AD36">
        <f t="shared" si="1"/>
        <v>769.00242406744769</v>
      </c>
      <c r="AE36">
        <f>'IDT-1'!C36</f>
        <v>0</v>
      </c>
      <c r="AF36" s="25"/>
      <c r="AG36">
        <f t="shared" si="2"/>
        <v>769.00242406744769</v>
      </c>
      <c r="AI36" s="35">
        <f>PXIL!I36</f>
        <v>0</v>
      </c>
      <c r="AJ36" s="35">
        <f>PXIL!O36</f>
        <v>0</v>
      </c>
      <c r="AK36" s="35">
        <f>RTM_IEX!I36</f>
        <v>31.74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B37">
        <v>0</v>
      </c>
      <c r="C37">
        <v>0</v>
      </c>
      <c r="D37">
        <f>TWEPL!Q37</f>
        <v>0</v>
      </c>
      <c r="E37">
        <f>GT_NG!Q37</f>
        <v>8.8781012326252284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581.49088968334536</v>
      </c>
      <c r="P37" s="37">
        <v>32.702537243947859</v>
      </c>
      <c r="Q37" s="37">
        <v>11.54</v>
      </c>
      <c r="R37" s="39">
        <v>24.499999999999996</v>
      </c>
      <c r="S37" s="39">
        <v>0</v>
      </c>
      <c r="T37" s="38">
        <f>SUMPRODUCT(LTA!J37:AN37,LTA!J$101:AN$101,LTA!J$104:AN$104)</f>
        <v>152.62</v>
      </c>
      <c r="U37" s="38">
        <f>SUMPRODUCT(LTA!J37:AN37,LTA!J$102:AN$102,LTA!J$104:AN$104)</f>
        <v>61.4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-67</v>
      </c>
      <c r="AA37" s="76">
        <f>STOA!I37</f>
        <v>0</v>
      </c>
      <c r="AB37" s="76">
        <f>-STOA!O37</f>
        <v>-96.2</v>
      </c>
      <c r="AC37">
        <f t="shared" si="0"/>
        <v>8.7528050633683865</v>
      </c>
      <c r="AD37">
        <f t="shared" si="1"/>
        <v>785.71872309654987</v>
      </c>
      <c r="AE37">
        <f>'IDT-1'!C37</f>
        <v>0</v>
      </c>
      <c r="AF37" s="25"/>
      <c r="AG37">
        <f t="shared" si="2"/>
        <v>785.71872309654987</v>
      </c>
      <c r="AI37" s="35">
        <f>PXIL!I37</f>
        <v>0</v>
      </c>
      <c r="AJ37" s="35">
        <f>PXIL!O37</f>
        <v>0</v>
      </c>
      <c r="AK37" s="35">
        <f>RTM_IEX!I37</f>
        <v>36.54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B38">
        <v>0</v>
      </c>
      <c r="C38">
        <v>0</v>
      </c>
      <c r="D38">
        <f>TWEPL!Q38</f>
        <v>0</v>
      </c>
      <c r="E38">
        <f>GT_NG!Q38</f>
        <v>8.8781012326252284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588.41480006736924</v>
      </c>
      <c r="P38" s="37">
        <v>32.702537243947859</v>
      </c>
      <c r="Q38" s="37">
        <v>11.54</v>
      </c>
      <c r="R38" s="39">
        <v>24.499999999999996</v>
      </c>
      <c r="S38" s="39">
        <v>0</v>
      </c>
      <c r="T38" s="38">
        <f>SUMPRODUCT(LTA!J38:AN38,LTA!J$101:AN$101,LTA!J$104:AN$104)</f>
        <v>171.84</v>
      </c>
      <c r="U38" s="38">
        <f>SUMPRODUCT(LTA!J38:AN38,LTA!J$102:AN$102,LTA!J$104:AN$104)</f>
        <v>60.4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-82</v>
      </c>
      <c r="AA38" s="76">
        <f>STOA!I38</f>
        <v>0</v>
      </c>
      <c r="AB38" s="76">
        <f>-STOA!O38</f>
        <v>-96.2</v>
      </c>
      <c r="AC38">
        <f t="shared" si="0"/>
        <v>9.1044433386028398</v>
      </c>
      <c r="AD38">
        <f t="shared" si="1"/>
        <v>800.33099520533938</v>
      </c>
      <c r="AE38">
        <f>'IDT-1'!C38</f>
        <v>0</v>
      </c>
      <c r="AF38" s="25"/>
      <c r="AG38">
        <f t="shared" si="2"/>
        <v>800.33099520533938</v>
      </c>
      <c r="AI38" s="35">
        <f>PXIL!I38</f>
        <v>0</v>
      </c>
      <c r="AJ38" s="35">
        <f>PXIL!O38</f>
        <v>0</v>
      </c>
      <c r="AK38" s="35">
        <f>RTM_IEX!I38</f>
        <v>41.36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B39">
        <v>0</v>
      </c>
      <c r="C39">
        <v>0</v>
      </c>
      <c r="D39">
        <f>TWEPL!Q39</f>
        <v>0</v>
      </c>
      <c r="E39">
        <f>GT_NG!Q39</f>
        <v>8.6481012658227847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590.01000988377109</v>
      </c>
      <c r="P39" s="37">
        <v>32.702537243947859</v>
      </c>
      <c r="Q39" s="37">
        <v>11.54</v>
      </c>
      <c r="R39" s="39">
        <v>26.3</v>
      </c>
      <c r="S39" s="39">
        <v>0</v>
      </c>
      <c r="T39" s="38">
        <f>SUMPRODUCT(LTA!J39:AN39,LTA!J$101:AN$101,LTA!J$104:AN$104)</f>
        <v>185.31</v>
      </c>
      <c r="U39" s="38">
        <f>SUMPRODUCT(LTA!J39:AN39,LTA!J$102:AN$102,LTA!J$104:AN$104)</f>
        <v>59.57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-87</v>
      </c>
      <c r="AA39" s="76">
        <f>STOA!I39</f>
        <v>0</v>
      </c>
      <c r="AB39" s="76">
        <f>-STOA!O39</f>
        <v>-96.2</v>
      </c>
      <c r="AC39">
        <f t="shared" si="0"/>
        <v>9.1919945668427356</v>
      </c>
      <c r="AD39">
        <f t="shared" si="1"/>
        <v>801.42865382669902</v>
      </c>
      <c r="AE39">
        <f>'IDT-1'!C39</f>
        <v>0</v>
      </c>
      <c r="AF39" s="25"/>
      <c r="AG39">
        <f t="shared" si="2"/>
        <v>801.42865382669902</v>
      </c>
      <c r="AI39" s="35">
        <f>PXIL!I39</f>
        <v>0</v>
      </c>
      <c r="AJ39" s="35">
        <f>PXIL!O39</f>
        <v>0</v>
      </c>
      <c r="AK39" s="35">
        <f>RTM_IEX!I39</f>
        <v>31.74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B40">
        <v>0</v>
      </c>
      <c r="C40">
        <v>0</v>
      </c>
      <c r="D40">
        <f>TWEPL!Q40</f>
        <v>0</v>
      </c>
      <c r="E40">
        <f>GT_NG!Q40</f>
        <v>8.6481012658227847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589.06264394174207</v>
      </c>
      <c r="P40" s="37">
        <v>32.702537243947859</v>
      </c>
      <c r="Q40" s="37">
        <v>11.54</v>
      </c>
      <c r="R40" s="39">
        <v>26.3</v>
      </c>
      <c r="S40" s="39">
        <v>0</v>
      </c>
      <c r="T40" s="38">
        <f>SUMPRODUCT(LTA!J40:AN40,LTA!J$101:AN$101,LTA!J$104:AN$104)</f>
        <v>202.31</v>
      </c>
      <c r="U40" s="38">
        <f>SUMPRODUCT(LTA!J40:AN40,LTA!J$102:AN$102,LTA!J$104:AN$104)</f>
        <v>59.57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-77</v>
      </c>
      <c r="AA40" s="76">
        <f>STOA!I40</f>
        <v>0</v>
      </c>
      <c r="AB40" s="76">
        <f>-STOA!O40</f>
        <v>-96.2</v>
      </c>
      <c r="AC40">
        <f t="shared" si="0"/>
        <v>9.2385919296688659</v>
      </c>
      <c r="AD40">
        <f t="shared" si="1"/>
        <v>827.43469052184378</v>
      </c>
      <c r="AE40">
        <f>'IDT-1'!C40</f>
        <v>0</v>
      </c>
      <c r="AF40" s="25"/>
      <c r="AG40">
        <f t="shared" si="2"/>
        <v>827.43469052184378</v>
      </c>
      <c r="AI40" s="35">
        <f>PXIL!I40</f>
        <v>0</v>
      </c>
      <c r="AJ40" s="35">
        <f>PXIL!O40</f>
        <v>0</v>
      </c>
      <c r="AK40" s="35">
        <f>RTM_IEX!I40</f>
        <v>31.74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B41">
        <v>0</v>
      </c>
      <c r="C41">
        <v>0</v>
      </c>
      <c r="D41">
        <f>TWEPL!Q41</f>
        <v>0</v>
      </c>
      <c r="E41">
        <f>GT_NG!Q41</f>
        <v>8.6481012658227847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575.55426012074372</v>
      </c>
      <c r="P41" s="37">
        <v>32.702537243947859</v>
      </c>
      <c r="Q41" s="37">
        <v>11.54</v>
      </c>
      <c r="R41" s="39">
        <v>26.3</v>
      </c>
      <c r="S41" s="39">
        <v>0</v>
      </c>
      <c r="T41" s="38">
        <f>SUMPRODUCT(LTA!J41:AN41,LTA!J$101:AN$101,LTA!J$104:AN$104)</f>
        <v>218.88</v>
      </c>
      <c r="U41" s="38">
        <f>SUMPRODUCT(LTA!J41:AN41,LTA!J$102:AN$102,LTA!J$104:AN$104)</f>
        <v>59.57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-72</v>
      </c>
      <c r="AA41" s="76">
        <f>STOA!I41</f>
        <v>0</v>
      </c>
      <c r="AB41" s="76">
        <f>-STOA!O41</f>
        <v>-96.2</v>
      </c>
      <c r="AC41">
        <f t="shared" si="0"/>
        <v>9.0431419444520582</v>
      </c>
      <c r="AD41">
        <f t="shared" si="1"/>
        <v>812.61175668606222</v>
      </c>
      <c r="AE41">
        <f>'IDT-1'!C41</f>
        <v>0</v>
      </c>
      <c r="AF41" s="25"/>
      <c r="AG41">
        <f t="shared" si="2"/>
        <v>812.61175668606222</v>
      </c>
      <c r="AI41" s="35">
        <f>PXIL!I41</f>
        <v>0</v>
      </c>
      <c r="AJ41" s="35">
        <f>PXIL!O41</f>
        <v>0</v>
      </c>
      <c r="AK41" s="35">
        <f>RTM_IEX!I41</f>
        <v>8.66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B42">
        <v>0</v>
      </c>
      <c r="C42">
        <v>0</v>
      </c>
      <c r="D42">
        <f>TWEPL!Q42</f>
        <v>0</v>
      </c>
      <c r="E42">
        <f>GT_NG!Q42</f>
        <v>8.6481012658227847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575.59221555324336</v>
      </c>
      <c r="P42" s="37">
        <v>32.702537243947859</v>
      </c>
      <c r="Q42" s="37">
        <v>11.54</v>
      </c>
      <c r="R42" s="39">
        <v>26.3</v>
      </c>
      <c r="S42" s="39">
        <v>0</v>
      </c>
      <c r="T42" s="38">
        <f>SUMPRODUCT(LTA!J42:AN42,LTA!J$101:AN$101,LTA!J$104:AN$104)</f>
        <v>233.04</v>
      </c>
      <c r="U42" s="38">
        <f>SUMPRODUCT(LTA!J42:AN42,LTA!J$102:AN$102,LTA!J$104:AN$104)</f>
        <v>59.57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-72</v>
      </c>
      <c r="AA42" s="76">
        <f>STOA!I42</f>
        <v>0</v>
      </c>
      <c r="AB42" s="76">
        <f>-STOA!O42</f>
        <v>-96.2</v>
      </c>
      <c r="AC42">
        <f t="shared" si="0"/>
        <v>9.2138679968255541</v>
      </c>
      <c r="AD42">
        <f t="shared" si="1"/>
        <v>834.32898606618835</v>
      </c>
      <c r="AE42">
        <f>'IDT-1'!C42</f>
        <v>0</v>
      </c>
      <c r="AF42" s="25"/>
      <c r="AG42">
        <f t="shared" si="2"/>
        <v>834.32898606618835</v>
      </c>
      <c r="AI42" s="35">
        <f>PXIL!I42</f>
        <v>0</v>
      </c>
      <c r="AJ42" s="35">
        <f>PXIL!O42</f>
        <v>0</v>
      </c>
      <c r="AK42" s="35">
        <f>RTM_IEX!I42</f>
        <v>16.350000000000001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B43">
        <v>0</v>
      </c>
      <c r="C43">
        <v>0</v>
      </c>
      <c r="D43">
        <f>TWEPL!Q43</f>
        <v>0</v>
      </c>
      <c r="E43">
        <f>GT_NG!Q43</f>
        <v>8.6481012658227847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575.53537960707013</v>
      </c>
      <c r="P43" s="37">
        <v>32.702537243947859</v>
      </c>
      <c r="Q43" s="37">
        <v>11.54</v>
      </c>
      <c r="R43" s="39">
        <v>26.3</v>
      </c>
      <c r="S43" s="39">
        <v>0</v>
      </c>
      <c r="T43" s="38">
        <f>SUMPRODUCT(LTA!J43:AN43,LTA!J$101:AN$101,LTA!J$104:AN$104)</f>
        <v>244.29999999999998</v>
      </c>
      <c r="U43" s="38">
        <f>SUMPRODUCT(LTA!J43:AN43,LTA!J$102:AN$102,LTA!J$104:AN$104)</f>
        <v>59.57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-72</v>
      </c>
      <c r="AA43" s="76">
        <f>STOA!I43</f>
        <v>0</v>
      </c>
      <c r="AB43" s="76">
        <f>-STOA!O43</f>
        <v>-96.2</v>
      </c>
      <c r="AC43">
        <f t="shared" si="0"/>
        <v>9.3163066764454019</v>
      </c>
      <c r="AD43">
        <f t="shared" si="1"/>
        <v>847.35971144039524</v>
      </c>
      <c r="AE43">
        <f>'IDT-1'!C43</f>
        <v>0</v>
      </c>
      <c r="AF43" s="25"/>
      <c r="AG43">
        <f t="shared" si="2"/>
        <v>847.35971144039524</v>
      </c>
      <c r="AI43" s="35">
        <f>PXIL!I43</f>
        <v>0</v>
      </c>
      <c r="AJ43" s="35">
        <f>PXIL!O43</f>
        <v>0</v>
      </c>
      <c r="AK43" s="35">
        <f>RTM_IEX!I43</f>
        <v>18.28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B44">
        <v>0</v>
      </c>
      <c r="C44">
        <v>0</v>
      </c>
      <c r="D44">
        <f>TWEPL!Q44</f>
        <v>0</v>
      </c>
      <c r="E44">
        <f>GT_NG!Q44</f>
        <v>8.6481012658227847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572.5560373511438</v>
      </c>
      <c r="P44" s="37">
        <v>32.702537243947859</v>
      </c>
      <c r="Q44" s="37">
        <v>11.54</v>
      </c>
      <c r="R44" s="39">
        <v>26.3</v>
      </c>
      <c r="S44" s="39">
        <v>0</v>
      </c>
      <c r="T44" s="38">
        <f>SUMPRODUCT(LTA!J44:AN44,LTA!J$101:AN$101,LTA!J$104:AN$104)</f>
        <v>254.48</v>
      </c>
      <c r="U44" s="38">
        <f>SUMPRODUCT(LTA!J44:AN44,LTA!J$102:AN$102,LTA!J$104:AN$104)</f>
        <v>59.57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-62</v>
      </c>
      <c r="AA44" s="76">
        <f>STOA!I44</f>
        <v>0</v>
      </c>
      <c r="AB44" s="76">
        <f>-STOA!O44</f>
        <v>-96.2</v>
      </c>
      <c r="AC44">
        <f t="shared" si="0"/>
        <v>9.2713166240231342</v>
      </c>
      <c r="AD44">
        <f t="shared" si="1"/>
        <v>861.71535923689123</v>
      </c>
      <c r="AE44">
        <f>'IDT-1'!C44</f>
        <v>0</v>
      </c>
      <c r="AF44" s="25"/>
      <c r="AG44">
        <f t="shared" si="2"/>
        <v>861.71535923689123</v>
      </c>
      <c r="AI44" s="35">
        <f>PXIL!I44</f>
        <v>0</v>
      </c>
      <c r="AJ44" s="35">
        <f>PXIL!O44</f>
        <v>0</v>
      </c>
      <c r="AK44" s="35">
        <f>RTM_IEX!I44</f>
        <v>15.39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B45">
        <v>0</v>
      </c>
      <c r="C45">
        <v>0</v>
      </c>
      <c r="D45">
        <f>TWEPL!Q45</f>
        <v>0</v>
      </c>
      <c r="E45">
        <f>GT_NG!Q45</f>
        <v>8.3651355838406189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568.51014318574164</v>
      </c>
      <c r="P45" s="37">
        <v>32.702537243947859</v>
      </c>
      <c r="Q45" s="37">
        <v>11.54</v>
      </c>
      <c r="R45" s="39">
        <v>26.3</v>
      </c>
      <c r="S45" s="39">
        <v>0</v>
      </c>
      <c r="T45" s="38">
        <f>SUMPRODUCT(LTA!J45:AN45,LTA!J$101:AN$101,LTA!J$104:AN$104)</f>
        <v>263.17999999999995</v>
      </c>
      <c r="U45" s="38">
        <f>SUMPRODUCT(LTA!J45:AN45,LTA!J$102:AN$102,LTA!J$104:AN$104)</f>
        <v>59.73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-57</v>
      </c>
      <c r="AA45" s="76">
        <f>STOA!I45</f>
        <v>0</v>
      </c>
      <c r="AB45" s="76">
        <f>-STOA!O45</f>
        <v>-96.2</v>
      </c>
      <c r="AC45">
        <f t="shared" si="0"/>
        <v>9.1473109258005145</v>
      </c>
      <c r="AD45">
        <f t="shared" si="1"/>
        <v>855.9805050877294</v>
      </c>
      <c r="AE45">
        <f>'IDT-1'!C45</f>
        <v>0</v>
      </c>
      <c r="AF45" s="25"/>
      <c r="AG45">
        <f t="shared" si="2"/>
        <v>855.9805050877294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B46">
        <v>0</v>
      </c>
      <c r="C46">
        <v>0</v>
      </c>
      <c r="D46">
        <f>TWEPL!Q46</f>
        <v>0</v>
      </c>
      <c r="E46">
        <f>GT_NG!Q46</f>
        <v>8.3651355838406189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568.53014318574162</v>
      </c>
      <c r="P46" s="37">
        <v>32.702537243947859</v>
      </c>
      <c r="Q46" s="37">
        <v>11.54</v>
      </c>
      <c r="R46" s="39">
        <v>26.3</v>
      </c>
      <c r="S46" s="39">
        <v>0</v>
      </c>
      <c r="T46" s="38">
        <f>SUMPRODUCT(LTA!J46:AN46,LTA!J$101:AN$101,LTA!J$104:AN$104)</f>
        <v>265.77</v>
      </c>
      <c r="U46" s="38">
        <f>SUMPRODUCT(LTA!J46:AN46,LTA!J$102:AN$102,LTA!J$104:AN$104)</f>
        <v>59.9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-47</v>
      </c>
      <c r="AA46" s="76">
        <f>STOA!I46</f>
        <v>0</v>
      </c>
      <c r="AB46" s="76">
        <f>-STOA!O46</f>
        <v>-96.2</v>
      </c>
      <c r="AC46">
        <f t="shared" si="0"/>
        <v>9.090381742974472</v>
      </c>
      <c r="AD46">
        <f t="shared" si="1"/>
        <v>868.8174342705554</v>
      </c>
      <c r="AE46">
        <f>'IDT-1'!C46</f>
        <v>0</v>
      </c>
      <c r="AF46" s="25"/>
      <c r="AG46">
        <f t="shared" si="2"/>
        <v>868.8174342705554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B47">
        <v>0</v>
      </c>
      <c r="C47">
        <v>0</v>
      </c>
      <c r="D47">
        <f>TWEPL!Q47</f>
        <v>0</v>
      </c>
      <c r="E47">
        <f>GT_NG!Q47</f>
        <v>8.3651355838406189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573.1826631857416</v>
      </c>
      <c r="P47" s="37">
        <v>32.702537243947859</v>
      </c>
      <c r="Q47" s="37">
        <v>11.54</v>
      </c>
      <c r="R47" s="39">
        <v>26.3</v>
      </c>
      <c r="S47" s="39">
        <v>0</v>
      </c>
      <c r="T47" s="38">
        <f>SUMPRODUCT(LTA!J47:AN47,LTA!J$101:AN$101,LTA!J$104:AN$104)</f>
        <v>269.27</v>
      </c>
      <c r="U47" s="38">
        <f>SUMPRODUCT(LTA!J47:AN47,LTA!J$102:AN$102,LTA!J$104:AN$104)</f>
        <v>59.73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-42</v>
      </c>
      <c r="AA47" s="76">
        <f>STOA!I47</f>
        <v>0</v>
      </c>
      <c r="AB47" s="76">
        <f>-STOA!O47</f>
        <v>-96.2</v>
      </c>
      <c r="AC47">
        <f t="shared" si="0"/>
        <v>9.309871764626557</v>
      </c>
      <c r="AD47">
        <f t="shared" si="1"/>
        <v>856.58046424890324</v>
      </c>
      <c r="AE47">
        <f>'IDT-1'!C47</f>
        <v>0</v>
      </c>
      <c r="AF47" s="25"/>
      <c r="AG47">
        <f t="shared" si="2"/>
        <v>856.58046424890324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-25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B48">
        <v>0</v>
      </c>
      <c r="C48">
        <v>0</v>
      </c>
      <c r="D48">
        <f>TWEPL!Q48</f>
        <v>0</v>
      </c>
      <c r="E48">
        <f>GT_NG!Q48</f>
        <v>8.3651355838406189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573.30266318574161</v>
      </c>
      <c r="P48" s="37">
        <v>32.702537243947859</v>
      </c>
      <c r="Q48" s="37">
        <v>11.54</v>
      </c>
      <c r="R48" s="39">
        <v>26.3</v>
      </c>
      <c r="S48" s="39">
        <v>0</v>
      </c>
      <c r="T48" s="38">
        <f>SUMPRODUCT(LTA!J48:AN48,LTA!J$101:AN$101,LTA!J$104:AN$104)</f>
        <v>269.88</v>
      </c>
      <c r="U48" s="38">
        <f>SUMPRODUCT(LTA!J48:AN48,LTA!J$102:AN$102,LTA!J$104:AN$104)</f>
        <v>59.73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-37</v>
      </c>
      <c r="AA48" s="76">
        <f>STOA!I48</f>
        <v>0</v>
      </c>
      <c r="AB48" s="76">
        <f>-STOA!O48</f>
        <v>-96.2</v>
      </c>
      <c r="AC48">
        <f t="shared" si="0"/>
        <v>9.2762591732135355</v>
      </c>
      <c r="AD48">
        <f t="shared" si="1"/>
        <v>862.34407684031623</v>
      </c>
      <c r="AE48">
        <f>'IDT-1'!C48</f>
        <v>0</v>
      </c>
      <c r="AF48" s="25"/>
      <c r="AG48">
        <f t="shared" si="2"/>
        <v>862.34407684031623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-25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B49">
        <v>0</v>
      </c>
      <c r="C49">
        <v>0</v>
      </c>
      <c r="D49">
        <f>TWEPL!Q49</f>
        <v>0</v>
      </c>
      <c r="E49">
        <f>GT_NG!Q49</f>
        <v>8.3651355838406189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581.39609157424036</v>
      </c>
      <c r="P49" s="37">
        <v>32.702537243947859</v>
      </c>
      <c r="Q49" s="37">
        <v>11.54</v>
      </c>
      <c r="R49" s="39">
        <v>26.3</v>
      </c>
      <c r="S49" s="39">
        <v>0</v>
      </c>
      <c r="T49" s="38">
        <f>SUMPRODUCT(LTA!J49:AN49,LTA!J$101:AN$101,LTA!J$104:AN$104)</f>
        <v>269.88</v>
      </c>
      <c r="U49" s="38">
        <f>SUMPRODUCT(LTA!J49:AN49,LTA!J$102:AN$102,LTA!J$104:AN$104)</f>
        <v>59.57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-37</v>
      </c>
      <c r="AA49" s="76">
        <f>STOA!I49</f>
        <v>0</v>
      </c>
      <c r="AB49" s="76">
        <f>-STOA!O49</f>
        <v>-96.2</v>
      </c>
      <c r="AC49">
        <f t="shared" si="0"/>
        <v>9.3381399146438255</v>
      </c>
      <c r="AD49">
        <f t="shared" si="1"/>
        <v>870.21562448738484</v>
      </c>
      <c r="AE49">
        <f>'IDT-1'!C49</f>
        <v>0</v>
      </c>
      <c r="AF49" s="25"/>
      <c r="AG49">
        <f t="shared" si="2"/>
        <v>870.21562448738484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B50">
        <v>0</v>
      </c>
      <c r="C50">
        <v>0</v>
      </c>
      <c r="D50">
        <f>TWEPL!Q50</f>
        <v>0</v>
      </c>
      <c r="E50">
        <f>GT_NG!Q50</f>
        <v>8.3651355838406189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581.46609157424041</v>
      </c>
      <c r="P50" s="37">
        <v>32.702537243947859</v>
      </c>
      <c r="Q50" s="37">
        <v>11.54</v>
      </c>
      <c r="R50" s="39">
        <v>26.3</v>
      </c>
      <c r="S50" s="39">
        <v>0</v>
      </c>
      <c r="T50" s="38">
        <f>SUMPRODUCT(LTA!J50:AN50,LTA!J$101:AN$101,LTA!J$104:AN$104)</f>
        <v>270.88</v>
      </c>
      <c r="U50" s="38">
        <f>SUMPRODUCT(LTA!J50:AN50,LTA!J$102:AN$102,LTA!J$104:AN$104)</f>
        <v>60.4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-32</v>
      </c>
      <c r="AA50" s="76">
        <f>STOA!I50</f>
        <v>0</v>
      </c>
      <c r="AB50" s="76">
        <f>-STOA!O50</f>
        <v>-96.2</v>
      </c>
      <c r="AC50">
        <f t="shared" si="0"/>
        <v>9.3372372780786197</v>
      </c>
      <c r="AD50">
        <f t="shared" si="1"/>
        <v>874.11652712395016</v>
      </c>
      <c r="AE50">
        <f>'IDT-1'!C50</f>
        <v>0</v>
      </c>
      <c r="AF50" s="25"/>
      <c r="AG50">
        <f t="shared" si="2"/>
        <v>874.11652712395016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B51">
        <v>0</v>
      </c>
      <c r="C51">
        <v>0</v>
      </c>
      <c r="D51">
        <f>TWEPL!Q51</f>
        <v>0</v>
      </c>
      <c r="E51">
        <f>GT_NG!Q51</f>
        <v>8.3651355838406189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574.97596269469648</v>
      </c>
      <c r="P51" s="37">
        <v>32.702537243947859</v>
      </c>
      <c r="Q51" s="37">
        <v>11.54</v>
      </c>
      <c r="R51" s="39">
        <v>26.3</v>
      </c>
      <c r="S51" s="39">
        <v>0</v>
      </c>
      <c r="T51" s="38">
        <f>SUMPRODUCT(LTA!J51:AN51,LTA!J$101:AN$101,LTA!J$104:AN$104)</f>
        <v>271.88</v>
      </c>
      <c r="U51" s="38">
        <f>SUMPRODUCT(LTA!J51:AN51,LTA!J$102:AN$102,LTA!J$104:AN$104)</f>
        <v>60.4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-22</v>
      </c>
      <c r="AA51" s="76">
        <f>STOA!I51</f>
        <v>0</v>
      </c>
      <c r="AB51" s="76">
        <f>-STOA!O51</f>
        <v>-96.2</v>
      </c>
      <c r="AC51">
        <f t="shared" si="0"/>
        <v>9.3258595459485925</v>
      </c>
      <c r="AD51">
        <f t="shared" si="1"/>
        <v>864.6377759765362</v>
      </c>
      <c r="AE51">
        <f>'IDT-1'!C51</f>
        <v>0</v>
      </c>
      <c r="AF51" s="25"/>
      <c r="AG51">
        <f t="shared" si="2"/>
        <v>864.6377759765362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-42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B52">
        <v>0</v>
      </c>
      <c r="C52">
        <v>0</v>
      </c>
      <c r="D52">
        <f>TWEPL!Q52</f>
        <v>0</v>
      </c>
      <c r="E52">
        <f>GT_NG!Q52</f>
        <v>8.3651355838406189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574.90596269469654</v>
      </c>
      <c r="P52" s="37">
        <v>32.702537243947859</v>
      </c>
      <c r="Q52" s="37">
        <v>11.54</v>
      </c>
      <c r="R52" s="39">
        <v>26.3</v>
      </c>
      <c r="S52" s="39">
        <v>0</v>
      </c>
      <c r="T52" s="38">
        <f>SUMPRODUCT(LTA!J52:AN52,LTA!J$101:AN$101,LTA!J$104:AN$104)</f>
        <v>271.88</v>
      </c>
      <c r="U52" s="38">
        <f>SUMPRODUCT(LTA!J52:AN52,LTA!J$102:AN$102,LTA!J$104:AN$104)</f>
        <v>60.4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-96.2</v>
      </c>
      <c r="AC52">
        <f t="shared" si="0"/>
        <v>9.3095909093833846</v>
      </c>
      <c r="AD52">
        <f t="shared" si="1"/>
        <v>866.58404461310147</v>
      </c>
      <c r="AE52">
        <f>'IDT-1'!C52</f>
        <v>0</v>
      </c>
      <c r="AF52" s="25"/>
      <c r="AG52">
        <f t="shared" si="2"/>
        <v>866.58404461310147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-62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B53">
        <v>0</v>
      </c>
      <c r="C53">
        <v>0</v>
      </c>
      <c r="D53">
        <f>TWEPL!Q53</f>
        <v>0</v>
      </c>
      <c r="E53">
        <f>GT_NG!Q53</f>
        <v>7.6003415883859962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565.98600767584196</v>
      </c>
      <c r="P53" s="37">
        <v>32.702537243947859</v>
      </c>
      <c r="Q53" s="37">
        <v>11.54</v>
      </c>
      <c r="R53" s="39">
        <v>26.3</v>
      </c>
      <c r="S53" s="39">
        <v>0</v>
      </c>
      <c r="T53" s="38">
        <f>SUMPRODUCT(LTA!J53:AN53,LTA!J$101:AN$101,LTA!J$104:AN$104)</f>
        <v>273.54000000000002</v>
      </c>
      <c r="U53" s="38">
        <f>SUMPRODUCT(LTA!J53:AN53,LTA!J$102:AN$102,LTA!J$104:AN$104)</f>
        <v>60.4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-96.2</v>
      </c>
      <c r="AC53">
        <f t="shared" si="0"/>
        <v>9.1998299573761475</v>
      </c>
      <c r="AD53">
        <f t="shared" si="1"/>
        <v>864.66905655079972</v>
      </c>
      <c r="AE53">
        <f>'IDT-1'!C53</f>
        <v>0</v>
      </c>
      <c r="AF53" s="25"/>
      <c r="AG53">
        <f t="shared" si="2"/>
        <v>864.66905655079972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-56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B54">
        <v>0</v>
      </c>
      <c r="C54">
        <v>0</v>
      </c>
      <c r="D54">
        <f>TWEPL!Q54</f>
        <v>0</v>
      </c>
      <c r="E54">
        <f>GT_NG!Q54</f>
        <v>7.6003415883859962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565.97600767584197</v>
      </c>
      <c r="P54" s="37">
        <v>32.702537243947859</v>
      </c>
      <c r="Q54" s="37">
        <v>11.54</v>
      </c>
      <c r="R54" s="39">
        <v>26.3</v>
      </c>
      <c r="S54" s="39">
        <v>0</v>
      </c>
      <c r="T54" s="38">
        <f>SUMPRODUCT(LTA!J54:AN54,LTA!J$101:AN$101,LTA!J$104:AN$104)</f>
        <v>274.54000000000002</v>
      </c>
      <c r="U54" s="38">
        <f>SUMPRODUCT(LTA!J54:AN54,LTA!J$102:AN$102,LTA!J$104:AN$104)</f>
        <v>60.4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-27</v>
      </c>
      <c r="AA54" s="76">
        <f>STOA!I54</f>
        <v>0</v>
      </c>
      <c r="AB54" s="76">
        <f>-STOA!O54</f>
        <v>-96.2</v>
      </c>
      <c r="AC54">
        <f t="shared" si="0"/>
        <v>9.2389972305065662</v>
      </c>
      <c r="AD54">
        <f t="shared" si="1"/>
        <v>861.61988927766924</v>
      </c>
      <c r="AE54">
        <f>'IDT-1'!C54</f>
        <v>0</v>
      </c>
      <c r="AF54" s="25"/>
      <c r="AG54">
        <f t="shared" si="2"/>
        <v>861.61988927766924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-33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B55">
        <v>0</v>
      </c>
      <c r="C55">
        <v>0</v>
      </c>
      <c r="D55">
        <f>TWEPL!Q55</f>
        <v>0</v>
      </c>
      <c r="E55">
        <f>GT_NG!Q55</f>
        <v>7.6003415883859962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565.99600767584195</v>
      </c>
      <c r="P55" s="37">
        <v>32.702537243947859</v>
      </c>
      <c r="Q55" s="37">
        <v>11.54</v>
      </c>
      <c r="R55" s="39">
        <v>26.3</v>
      </c>
      <c r="S55" s="39">
        <v>0</v>
      </c>
      <c r="T55" s="38">
        <f>SUMPRODUCT(LTA!J55:AN55,LTA!J$101:AN$101,LTA!J$104:AN$104)</f>
        <v>275.21000000000004</v>
      </c>
      <c r="U55" s="38">
        <f>SUMPRODUCT(LTA!J55:AN55,LTA!J$102:AN$102,LTA!J$104:AN$104)</f>
        <v>60.4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-96.2</v>
      </c>
      <c r="AC55">
        <f t="shared" si="0"/>
        <v>9.3229924133326065</v>
      </c>
      <c r="AD55">
        <f t="shared" si="1"/>
        <v>852.22589409484306</v>
      </c>
      <c r="AE55">
        <f>'IDT-1'!C55</f>
        <v>0</v>
      </c>
      <c r="AF55" s="25"/>
      <c r="AG55">
        <f t="shared" si="2"/>
        <v>852.22589409484306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-70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B56">
        <v>0</v>
      </c>
      <c r="C56">
        <v>0</v>
      </c>
      <c r="D56">
        <f>TWEPL!Q56</f>
        <v>0</v>
      </c>
      <c r="E56">
        <f>GT_NG!Q56</f>
        <v>7.6003415883859962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565.97600767584197</v>
      </c>
      <c r="P56" s="37">
        <v>32.702537243947859</v>
      </c>
      <c r="Q56" s="37">
        <v>11.54</v>
      </c>
      <c r="R56" s="39">
        <v>26.3</v>
      </c>
      <c r="S56" s="39">
        <v>0</v>
      </c>
      <c r="T56" s="38">
        <f>SUMPRODUCT(LTA!J56:AN56,LTA!J$101:AN$101,LTA!J$104:AN$104)</f>
        <v>276.88</v>
      </c>
      <c r="U56" s="38">
        <f>SUMPRODUCT(LTA!J56:AN56,LTA!J$102:AN$102,LTA!J$104:AN$104)</f>
        <v>60.73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-96.2</v>
      </c>
      <c r="AC56">
        <f t="shared" si="0"/>
        <v>9.4720788241368794</v>
      </c>
      <c r="AD56">
        <f t="shared" si="1"/>
        <v>837.05680768403874</v>
      </c>
      <c r="AE56">
        <f>'IDT-1'!C56</f>
        <v>0</v>
      </c>
      <c r="AF56" s="25"/>
      <c r="AG56">
        <f t="shared" si="2"/>
        <v>837.05680768403874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-87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B57">
        <v>0</v>
      </c>
      <c r="C57">
        <v>0</v>
      </c>
      <c r="D57">
        <f>TWEPL!Q57</f>
        <v>0</v>
      </c>
      <c r="E57">
        <f>GT_NG!Q57</f>
        <v>7.6003415883859962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566.16396767584195</v>
      </c>
      <c r="P57" s="37">
        <v>32.702537243947859</v>
      </c>
      <c r="Q57" s="37">
        <v>11.54</v>
      </c>
      <c r="R57" s="39">
        <v>26.3</v>
      </c>
      <c r="S57" s="39">
        <v>0</v>
      </c>
      <c r="T57" s="38">
        <f>SUMPRODUCT(LTA!J57:AN57,LTA!J$101:AN$101,LTA!J$104:AN$104)</f>
        <v>278.21000000000004</v>
      </c>
      <c r="U57" s="38">
        <f>SUMPRODUCT(LTA!J57:AN57,LTA!J$102:AN$102,LTA!J$104:AN$104)</f>
        <v>61.23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-52</v>
      </c>
      <c r="AA57" s="76">
        <f>STOA!I57</f>
        <v>0</v>
      </c>
      <c r="AB57" s="76">
        <f>-STOA!O57</f>
        <v>-96.2</v>
      </c>
      <c r="AC57">
        <f t="shared" si="0"/>
        <v>9.3856217744630239</v>
      </c>
      <c r="AD57">
        <f t="shared" si="1"/>
        <v>852.16122473371252</v>
      </c>
      <c r="AE57">
        <f>'IDT-1'!C57</f>
        <v>0</v>
      </c>
      <c r="AF57" s="25"/>
      <c r="AG57">
        <f t="shared" si="2"/>
        <v>852.16122473371252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-22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B58">
        <v>0</v>
      </c>
      <c r="C58">
        <v>0</v>
      </c>
      <c r="D58">
        <f>TWEPL!Q58</f>
        <v>0</v>
      </c>
      <c r="E58">
        <f>GT_NG!Q58</f>
        <v>7.6003415883859962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567.64142827128853</v>
      </c>
      <c r="P58" s="37">
        <v>32.702537243947859</v>
      </c>
      <c r="Q58" s="37">
        <v>11.54</v>
      </c>
      <c r="R58" s="39">
        <v>26.3</v>
      </c>
      <c r="S58" s="39">
        <v>0</v>
      </c>
      <c r="T58" s="38">
        <f>SUMPRODUCT(LTA!J58:AN58,LTA!J$101:AN$101,LTA!J$104:AN$104)</f>
        <v>278.21000000000004</v>
      </c>
      <c r="U58" s="38">
        <f>SUMPRODUCT(LTA!J58:AN58,LTA!J$102:AN$102,LTA!J$104:AN$104)</f>
        <v>61.57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-42</v>
      </c>
      <c r="AA58" s="76">
        <f>STOA!I58</f>
        <v>0</v>
      </c>
      <c r="AB58" s="76">
        <f>-STOA!O58</f>
        <v>-96.2</v>
      </c>
      <c r="AC58">
        <f t="shared" si="0"/>
        <v>9.3919366488249025</v>
      </c>
      <c r="AD58">
        <f t="shared" si="1"/>
        <v>854.97237045479733</v>
      </c>
      <c r="AE58">
        <f>'IDT-1'!C58</f>
        <v>0</v>
      </c>
      <c r="AF58" s="25"/>
      <c r="AG58">
        <f t="shared" si="2"/>
        <v>854.97237045479733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-31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B59">
        <v>0</v>
      </c>
      <c r="C59">
        <v>0</v>
      </c>
      <c r="D59">
        <f>TWEPL!Q59</f>
        <v>0</v>
      </c>
      <c r="E59">
        <f>GT_NG!Q59</f>
        <v>7.6003415883859962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566.32445993603926</v>
      </c>
      <c r="P59" s="37">
        <v>32.702537243947859</v>
      </c>
      <c r="Q59" s="37">
        <v>11.54</v>
      </c>
      <c r="R59" s="39">
        <v>26.3</v>
      </c>
      <c r="S59" s="39">
        <v>0</v>
      </c>
      <c r="T59" s="38">
        <f>SUMPRODUCT(LTA!J59:AN59,LTA!J$101:AN$101,LTA!J$104:AN$104)</f>
        <v>274.7</v>
      </c>
      <c r="U59" s="38">
        <f>SUMPRODUCT(LTA!J59:AN59,LTA!J$102:AN$102,LTA!J$104:AN$104)</f>
        <v>61.73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-32</v>
      </c>
      <c r="AA59" s="76">
        <f>STOA!I59</f>
        <v>0</v>
      </c>
      <c r="AB59" s="76">
        <f>-STOA!O59</f>
        <v>-96.2</v>
      </c>
      <c r="AC59">
        <f t="shared" si="0"/>
        <v>9.2297532032882899</v>
      </c>
      <c r="AD59">
        <f t="shared" si="1"/>
        <v>866.46758556508462</v>
      </c>
      <c r="AE59">
        <f>'IDT-1'!C59</f>
        <v>0</v>
      </c>
      <c r="AF59" s="25"/>
      <c r="AG59">
        <f t="shared" si="2"/>
        <v>866.46758556508462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-25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B60">
        <v>0</v>
      </c>
      <c r="C60">
        <v>0</v>
      </c>
      <c r="D60">
        <f>TWEPL!Q60</f>
        <v>0</v>
      </c>
      <c r="E60">
        <f>GT_NG!Q60</f>
        <v>6.7719894520949317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566.32445993603926</v>
      </c>
      <c r="P60" s="37">
        <v>32.702537243947859</v>
      </c>
      <c r="Q60" s="37">
        <v>11.54</v>
      </c>
      <c r="R60" s="39">
        <v>26.3</v>
      </c>
      <c r="S60" s="39">
        <v>0</v>
      </c>
      <c r="T60" s="38">
        <f>SUMPRODUCT(LTA!J60:AN60,LTA!J$101:AN$101,LTA!J$104:AN$104)</f>
        <v>275.14</v>
      </c>
      <c r="U60" s="38">
        <f>SUMPRODUCT(LTA!J60:AN60,LTA!J$102:AN$102,LTA!J$104:AN$104)</f>
        <v>61.9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-22</v>
      </c>
      <c r="AA60" s="76">
        <f>STOA!I60</f>
        <v>0</v>
      </c>
      <c r="AB60" s="76">
        <f>-STOA!O60</f>
        <v>-96.2</v>
      </c>
      <c r="AC60">
        <f t="shared" si="0"/>
        <v>9.1572981920817806</v>
      </c>
      <c r="AD60">
        <f t="shared" si="1"/>
        <v>875.32168844000012</v>
      </c>
      <c r="AE60">
        <f>'IDT-1'!C60</f>
        <v>0</v>
      </c>
      <c r="AF60" s="25"/>
      <c r="AG60">
        <f t="shared" si="2"/>
        <v>875.32168844000012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-26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B61">
        <v>0</v>
      </c>
      <c r="C61">
        <v>0</v>
      </c>
      <c r="D61">
        <f>TWEPL!Q61</f>
        <v>0</v>
      </c>
      <c r="E61">
        <f>GT_NG!Q61</f>
        <v>6.7719894520949317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565.59708633478465</v>
      </c>
      <c r="P61" s="37">
        <v>32.702537243947859</v>
      </c>
      <c r="Q61" s="37">
        <v>11.54</v>
      </c>
      <c r="R61" s="39">
        <v>26.3</v>
      </c>
      <c r="S61" s="39">
        <v>0</v>
      </c>
      <c r="T61" s="38">
        <f>SUMPRODUCT(LTA!J61:AN61,LTA!J$101:AN$101,LTA!J$104:AN$104)</f>
        <v>270.25</v>
      </c>
      <c r="U61" s="38">
        <f>SUMPRODUCT(LTA!J61:AN61,LTA!J$102:AN$102,LTA!J$104:AN$104)</f>
        <v>62.23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-7</v>
      </c>
      <c r="AA61" s="76">
        <f>STOA!I61</f>
        <v>0</v>
      </c>
      <c r="AB61" s="76">
        <f>-STOA!O61</f>
        <v>-96.2</v>
      </c>
      <c r="AC61">
        <f t="shared" si="0"/>
        <v>9.0217208586007427</v>
      </c>
      <c r="AD61">
        <f t="shared" si="1"/>
        <v>882.16989217222658</v>
      </c>
      <c r="AE61">
        <f>'IDT-1'!C61</f>
        <v>0</v>
      </c>
      <c r="AF61" s="25"/>
      <c r="AG61">
        <f t="shared" si="2"/>
        <v>882.16989217222658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-29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B62">
        <v>0</v>
      </c>
      <c r="C62">
        <v>0</v>
      </c>
      <c r="D62">
        <f>TWEPL!Q62</f>
        <v>0</v>
      </c>
      <c r="E62">
        <f>GT_NG!Q62</f>
        <v>6.7719894520949317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565.59708633478465</v>
      </c>
      <c r="P62" s="37">
        <v>32.702537243947859</v>
      </c>
      <c r="Q62" s="37">
        <v>11.54</v>
      </c>
      <c r="R62" s="39">
        <v>26.3</v>
      </c>
      <c r="S62" s="39">
        <v>0</v>
      </c>
      <c r="T62" s="38">
        <f>SUMPRODUCT(LTA!J62:AN62,LTA!J$101:AN$101,LTA!J$104:AN$104)</f>
        <v>264.38</v>
      </c>
      <c r="U62" s="38">
        <f>SUMPRODUCT(LTA!J62:AN62,LTA!J$102:AN$102,LTA!J$104:AN$104)</f>
        <v>62.57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7.7</v>
      </c>
      <c r="Z62" s="35">
        <f>IEX!O62</f>
        <v>0</v>
      </c>
      <c r="AA62" s="76">
        <f>STOA!I62</f>
        <v>0</v>
      </c>
      <c r="AB62" s="76">
        <f>-STOA!O62</f>
        <v>-96.2</v>
      </c>
      <c r="AC62">
        <f t="shared" si="0"/>
        <v>9.0150629037529306</v>
      </c>
      <c r="AD62">
        <f t="shared" si="1"/>
        <v>887.34655012707447</v>
      </c>
      <c r="AE62">
        <f>'IDT-1'!C62</f>
        <v>0</v>
      </c>
      <c r="AF62" s="25"/>
      <c r="AG62">
        <f t="shared" si="2"/>
        <v>887.34655012707447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-33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B63">
        <v>0</v>
      </c>
      <c r="C63">
        <v>0</v>
      </c>
      <c r="D63">
        <f>TWEPL!Q63</f>
        <v>0</v>
      </c>
      <c r="E63">
        <f>GT_NG!Q63</f>
        <v>6.7719894520949317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565.71454558694188</v>
      </c>
      <c r="P63" s="37">
        <v>32.702537243947859</v>
      </c>
      <c r="Q63" s="37">
        <v>11.54</v>
      </c>
      <c r="R63" s="39">
        <v>26.3</v>
      </c>
      <c r="S63" s="39">
        <v>0</v>
      </c>
      <c r="T63" s="38">
        <f>SUMPRODUCT(LTA!J63:AN63,LTA!J$101:AN$101,LTA!J$104:AN$104)</f>
        <v>253.41</v>
      </c>
      <c r="U63" s="38">
        <f>SUMPRODUCT(LTA!J63:AN63,LTA!J$102:AN$102,LTA!J$104:AN$104)</f>
        <v>64.23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22.12</v>
      </c>
      <c r="Z63" s="35">
        <f>IEX!O63</f>
        <v>0</v>
      </c>
      <c r="AA63" s="76">
        <f>STOA!I63</f>
        <v>0</v>
      </c>
      <c r="AB63" s="76">
        <f>-STOA!O63</f>
        <v>-96.2</v>
      </c>
      <c r="AC63">
        <f t="shared" si="0"/>
        <v>9.0401144493545456</v>
      </c>
      <c r="AD63">
        <f t="shared" si="1"/>
        <v>894.54895783362997</v>
      </c>
      <c r="AE63">
        <f>'IDT-1'!C63</f>
        <v>0</v>
      </c>
      <c r="AF63" s="25"/>
      <c r="AG63">
        <f t="shared" si="2"/>
        <v>894.54895783362997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-31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B64">
        <v>0</v>
      </c>
      <c r="C64">
        <v>0</v>
      </c>
      <c r="D64">
        <f>TWEPL!Q64</f>
        <v>0</v>
      </c>
      <c r="E64">
        <f>GT_NG!Q64</f>
        <v>6.7719894520949317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565.69708633478467</v>
      </c>
      <c r="P64" s="37">
        <v>32.702537243947859</v>
      </c>
      <c r="Q64" s="37">
        <v>11.54</v>
      </c>
      <c r="R64" s="39">
        <v>26.3</v>
      </c>
      <c r="S64" s="39">
        <v>0</v>
      </c>
      <c r="T64" s="38">
        <f>SUMPRODUCT(LTA!J64:AN64,LTA!J$101:AN$101,LTA!J$104:AN$104)</f>
        <v>242</v>
      </c>
      <c r="U64" s="38">
        <f>SUMPRODUCT(LTA!J64:AN64,LTA!J$102:AN$102,LTA!J$104:AN$104)</f>
        <v>64.900000000000006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31.74</v>
      </c>
      <c r="Z64" s="35">
        <f>IEX!O64</f>
        <v>0</v>
      </c>
      <c r="AA64" s="76">
        <f>STOA!I64</f>
        <v>0</v>
      </c>
      <c r="AB64" s="76">
        <f>-STOA!O64</f>
        <v>-96.2</v>
      </c>
      <c r="AC64">
        <f t="shared" si="0"/>
        <v>9.0233809489051158</v>
      </c>
      <c r="AD64">
        <f t="shared" si="1"/>
        <v>894.42823208192215</v>
      </c>
      <c r="AE64">
        <f>'IDT-1'!C64</f>
        <v>0</v>
      </c>
      <c r="AF64" s="25"/>
      <c r="AG64">
        <f t="shared" si="2"/>
        <v>894.42823208192215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B65">
        <v>0</v>
      </c>
      <c r="C65">
        <v>0</v>
      </c>
      <c r="D65">
        <f>TWEPL!Q65</f>
        <v>0</v>
      </c>
      <c r="E65">
        <f>GT_NG!Q65</f>
        <v>6.7719894520949317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555.29586571837046</v>
      </c>
      <c r="P65" s="37">
        <v>32.702537243947859</v>
      </c>
      <c r="Q65" s="37">
        <v>11.54</v>
      </c>
      <c r="R65" s="39">
        <v>26.3</v>
      </c>
      <c r="S65" s="39">
        <v>0</v>
      </c>
      <c r="T65" s="38">
        <f>SUMPRODUCT(LTA!J65:AN65,LTA!J$101:AN$101,LTA!J$104:AN$104)</f>
        <v>230.07999999999998</v>
      </c>
      <c r="U65" s="38">
        <f>SUMPRODUCT(LTA!J65:AN65,LTA!J$102:AN$102,LTA!J$104:AN$104)</f>
        <v>64.569999999999993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21.16</v>
      </c>
      <c r="Z65" s="35">
        <f>IEX!O65</f>
        <v>0</v>
      </c>
      <c r="AA65" s="76">
        <f>STOA!I65</f>
        <v>0</v>
      </c>
      <c r="AB65" s="76">
        <f>-STOA!O65</f>
        <v>-96.2</v>
      </c>
      <c r="AC65">
        <f t="shared" si="0"/>
        <v>8.528337879618956</v>
      </c>
      <c r="AD65">
        <f t="shared" si="1"/>
        <v>891.69205453479401</v>
      </c>
      <c r="AE65">
        <f>'IDT-1'!C65</f>
        <v>0</v>
      </c>
      <c r="AF65" s="25"/>
      <c r="AG65">
        <f t="shared" si="2"/>
        <v>891.69205453479401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B66">
        <v>0</v>
      </c>
      <c r="C66">
        <v>0</v>
      </c>
      <c r="D66">
        <f>TWEPL!Q66</f>
        <v>0</v>
      </c>
      <c r="E66">
        <f>GT_NG!Q66</f>
        <v>6.7719894520949317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559.15758097978551</v>
      </c>
      <c r="P66" s="37">
        <v>32.702537243947859</v>
      </c>
      <c r="Q66" s="37">
        <v>11.54</v>
      </c>
      <c r="R66" s="39">
        <v>26.3</v>
      </c>
      <c r="S66" s="39">
        <v>0</v>
      </c>
      <c r="T66" s="38">
        <f>SUMPRODUCT(LTA!J66:AN66,LTA!J$101:AN$101,LTA!J$104:AN$104)</f>
        <v>215.88</v>
      </c>
      <c r="U66" s="38">
        <f>SUMPRODUCT(LTA!J66:AN66,LTA!J$102:AN$102,LTA!J$104:AN$104)</f>
        <v>65.069999999999993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25.97</v>
      </c>
      <c r="Z66" s="35">
        <f>IEX!O66</f>
        <v>0</v>
      </c>
      <c r="AA66" s="76">
        <f>STOA!I66</f>
        <v>0</v>
      </c>
      <c r="AB66" s="76">
        <f>-STOA!O66</f>
        <v>-96.2</v>
      </c>
      <c r="AC66">
        <f t="shared" si="0"/>
        <v>8.5641532586579956</v>
      </c>
      <c r="AD66">
        <f t="shared" si="1"/>
        <v>896.24795441717015</v>
      </c>
      <c r="AE66">
        <f>'IDT-1'!C66</f>
        <v>0</v>
      </c>
      <c r="AF66" s="25"/>
      <c r="AG66">
        <f t="shared" si="2"/>
        <v>896.24795441717015</v>
      </c>
      <c r="AI66" s="35">
        <f>PXIL!I66</f>
        <v>0</v>
      </c>
      <c r="AJ66" s="35">
        <f>PXIL!O66</f>
        <v>0</v>
      </c>
      <c r="AK66" s="35">
        <f>RTM_IEX!I66</f>
        <v>9.6199999999999992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B67">
        <v>0</v>
      </c>
      <c r="C67">
        <v>0</v>
      </c>
      <c r="D67">
        <f>TWEPL!Q67</f>
        <v>0</v>
      </c>
      <c r="E67">
        <f>GT_NG!Q67</f>
        <v>7.6003415883859962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579.84925399284634</v>
      </c>
      <c r="P67" s="37">
        <v>33.42</v>
      </c>
      <c r="Q67" s="37">
        <v>11.54</v>
      </c>
      <c r="R67" s="39">
        <v>26.3</v>
      </c>
      <c r="S67" s="39">
        <v>0</v>
      </c>
      <c r="T67" s="38">
        <f>SUMPRODUCT(LTA!J67:AN67,LTA!J$101:AN$101,LTA!J$104:AN$104)</f>
        <v>210.04</v>
      </c>
      <c r="U67" s="38">
        <f>SUMPRODUCT(LTA!J67:AN67,LTA!J$102:AN$102,LTA!J$104:AN$104)</f>
        <v>68.73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35.590000000000003</v>
      </c>
      <c r="Z67" s="35">
        <f>IEX!O67</f>
        <v>0</v>
      </c>
      <c r="AA67" s="76">
        <f>STOA!I67</f>
        <v>0</v>
      </c>
      <c r="AB67" s="76">
        <f>-STOA!O67</f>
        <v>-144.30000000000001</v>
      </c>
      <c r="AC67">
        <f t="shared" si="0"/>
        <v>9.361357073713414</v>
      </c>
      <c r="AD67">
        <f t="shared" si="1"/>
        <v>901.07823850751868</v>
      </c>
      <c r="AE67">
        <f>'IDT-1'!C67</f>
        <v>0</v>
      </c>
      <c r="AF67" s="25"/>
      <c r="AG67">
        <f t="shared" si="2"/>
        <v>901.07823850751868</v>
      </c>
      <c r="AI67" s="35">
        <f>PXIL!I67</f>
        <v>0</v>
      </c>
      <c r="AJ67" s="35">
        <f>PXIL!O67</f>
        <v>0</v>
      </c>
      <c r="AK67" s="35">
        <f>RTM_IEX!I67</f>
        <v>33.67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B68">
        <v>0</v>
      </c>
      <c r="C68">
        <v>0</v>
      </c>
      <c r="D68">
        <f>TWEPL!Q68</f>
        <v>0</v>
      </c>
      <c r="E68">
        <f>GT_NG!Q68</f>
        <v>7.6003415883859962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582.67393872360708</v>
      </c>
      <c r="P68" s="37">
        <v>33.42</v>
      </c>
      <c r="Q68" s="37">
        <v>11.54</v>
      </c>
      <c r="R68" s="39">
        <v>26.3</v>
      </c>
      <c r="S68" s="39">
        <v>0</v>
      </c>
      <c r="T68" s="38">
        <f>SUMPRODUCT(LTA!J68:AN68,LTA!J$101:AN$101,LTA!J$104:AN$104)</f>
        <v>193.16000000000003</v>
      </c>
      <c r="U68" s="38">
        <f>SUMPRODUCT(LTA!J68:AN68,LTA!J$102:AN$102,LTA!J$104:AN$104)</f>
        <v>69.069999999999993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50.02</v>
      </c>
      <c r="Z68" s="35">
        <f>IEX!O68</f>
        <v>0</v>
      </c>
      <c r="AA68" s="76">
        <f>STOA!I68</f>
        <v>0</v>
      </c>
      <c r="AB68" s="76">
        <f>-STOA!O68</f>
        <v>-144.30000000000001</v>
      </c>
      <c r="AC68">
        <f t="shared" ref="AC68:AC98" si="3">SUMIF(B68:AB68,"&gt;0")*$AC$2-SUMIF(B68:AB68,"&lt;0")*($AC$2/(1-$AC$2))+SUMIF(AI68:AR68,"&gt;0")*$AC$2-SUMIF(AI68:AR68,"&lt;0")*($AC$2/(1-$AC$2))</f>
        <v>9.3219256146133471</v>
      </c>
      <c r="AD68">
        <f t="shared" ref="AD68:AD98" si="4">SUM(B68:AB68,AI68:AV68)-AC68</f>
        <v>896.06235469737965</v>
      </c>
      <c r="AE68">
        <f>'IDT-1'!C68</f>
        <v>0</v>
      </c>
      <c r="AF68" s="25"/>
      <c r="AG68">
        <f t="shared" ref="AG68:AG98" si="5">SUM(AD68:AF68)</f>
        <v>896.06235469737965</v>
      </c>
      <c r="AI68" s="35">
        <f>PXIL!I68</f>
        <v>0</v>
      </c>
      <c r="AJ68" s="35">
        <f>PXIL!O68</f>
        <v>0</v>
      </c>
      <c r="AK68" s="35">
        <f>RTM_IEX!I68</f>
        <v>27.9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B69">
        <v>0</v>
      </c>
      <c r="C69">
        <v>0</v>
      </c>
      <c r="D69">
        <f>TWEPL!Q69</f>
        <v>0</v>
      </c>
      <c r="E69">
        <f>GT_NG!Q69</f>
        <v>7.6003415883859962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574.90939496596422</v>
      </c>
      <c r="P69" s="37">
        <v>33.668225372898334</v>
      </c>
      <c r="Q69" s="37">
        <v>11.54</v>
      </c>
      <c r="R69" s="39">
        <v>26.3</v>
      </c>
      <c r="S69" s="39">
        <v>0</v>
      </c>
      <c r="T69" s="38">
        <f>SUMPRODUCT(LTA!J69:AN69,LTA!J$101:AN$101,LTA!J$104:AN$104)</f>
        <v>180.14999999999998</v>
      </c>
      <c r="U69" s="38">
        <f>SUMPRODUCT(LTA!J69:AN69,LTA!J$102:AN$102,LTA!J$104:AN$104)</f>
        <v>69.72999999999999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64.44</v>
      </c>
      <c r="Z69" s="35">
        <f>IEX!O69</f>
        <v>0</v>
      </c>
      <c r="AA69" s="76">
        <f>STOA!I69</f>
        <v>0</v>
      </c>
      <c r="AB69" s="76">
        <f>-STOA!O69</f>
        <v>-144.30000000000001</v>
      </c>
      <c r="AC69">
        <f t="shared" si="3"/>
        <v>9.2718783312123385</v>
      </c>
      <c r="AD69">
        <f t="shared" si="4"/>
        <v>889.69608359603615</v>
      </c>
      <c r="AE69">
        <f>'IDT-1'!C69</f>
        <v>0</v>
      </c>
      <c r="AF69" s="25"/>
      <c r="AG69">
        <f t="shared" si="5"/>
        <v>889.69608359603615</v>
      </c>
      <c r="AI69" s="35">
        <f>PXIL!I69</f>
        <v>0</v>
      </c>
      <c r="AJ69" s="35">
        <f>PXIL!O69</f>
        <v>0</v>
      </c>
      <c r="AK69" s="35">
        <f>RTM_IEX!I69</f>
        <v>26.93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B70">
        <v>0</v>
      </c>
      <c r="C70">
        <v>0</v>
      </c>
      <c r="D70">
        <f>TWEPL!Q70</f>
        <v>0</v>
      </c>
      <c r="E70">
        <f>GT_NG!Q70</f>
        <v>7.6003415883859962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581.13067648203082</v>
      </c>
      <c r="P70" s="37">
        <v>33.668225372898334</v>
      </c>
      <c r="Q70" s="37">
        <v>11.54</v>
      </c>
      <c r="R70" s="39">
        <v>26.3</v>
      </c>
      <c r="S70" s="39">
        <v>0</v>
      </c>
      <c r="T70" s="38">
        <f>SUMPRODUCT(LTA!J70:AN70,LTA!J$101:AN$101,LTA!J$104:AN$104)</f>
        <v>158.32999999999998</v>
      </c>
      <c r="U70" s="38">
        <f>SUMPRODUCT(LTA!J70:AN70,LTA!J$102:AN$102,LTA!J$104:AN$104)</f>
        <v>98.59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82.72</v>
      </c>
      <c r="Z70" s="35">
        <f>IEX!O70</f>
        <v>0</v>
      </c>
      <c r="AA70" s="76">
        <f>STOA!I70</f>
        <v>0</v>
      </c>
      <c r="AB70" s="76">
        <f>-STOA!O70</f>
        <v>-144.30000000000001</v>
      </c>
      <c r="AC70">
        <f t="shared" si="3"/>
        <v>9.3753943270376592</v>
      </c>
      <c r="AD70">
        <f t="shared" si="4"/>
        <v>902.86384911627727</v>
      </c>
      <c r="AE70">
        <f>'IDT-1'!C70</f>
        <v>0</v>
      </c>
      <c r="AF70" s="25"/>
      <c r="AG70">
        <f t="shared" si="5"/>
        <v>902.86384911627727</v>
      </c>
      <c r="AI70" s="35">
        <f>PXIL!I70</f>
        <v>0</v>
      </c>
      <c r="AJ70" s="35">
        <f>PXIL!O70</f>
        <v>0</v>
      </c>
      <c r="AK70" s="35">
        <f>RTM_IEX!I70</f>
        <v>8.66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B71">
        <v>0</v>
      </c>
      <c r="C71">
        <v>0</v>
      </c>
      <c r="D71">
        <f>TWEPL!Q71</f>
        <v>0</v>
      </c>
      <c r="E71">
        <f>GT_NG!Q71</f>
        <v>7.6003415883859962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593.28096585957155</v>
      </c>
      <c r="P71" s="37">
        <v>33.668225372898334</v>
      </c>
      <c r="Q71" s="37">
        <v>11.54</v>
      </c>
      <c r="R71" s="39">
        <v>26.16</v>
      </c>
      <c r="S71" s="39">
        <v>0</v>
      </c>
      <c r="T71" s="38">
        <f>SUMPRODUCT(LTA!J71:AN71,LTA!J$101:AN$101,LTA!J$104:AN$104)</f>
        <v>141.24</v>
      </c>
      <c r="U71" s="38">
        <f>SUMPRODUCT(LTA!J71:AN71,LTA!J$102:AN$102,LTA!J$104:AN$104)</f>
        <v>117.21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97.16</v>
      </c>
      <c r="Z71" s="35">
        <f>IEX!O71</f>
        <v>0</v>
      </c>
      <c r="AA71" s="76">
        <f>STOA!I71</f>
        <v>0</v>
      </c>
      <c r="AB71" s="76">
        <f>-STOA!O71</f>
        <v>-144.30000000000001</v>
      </c>
      <c r="AC71">
        <f t="shared" si="3"/>
        <v>9.5732604938781041</v>
      </c>
      <c r="AD71">
        <f t="shared" si="4"/>
        <v>915.98627232697766</v>
      </c>
      <c r="AE71">
        <f>'IDT-1'!C71</f>
        <v>0</v>
      </c>
      <c r="AF71" s="25"/>
      <c r="AG71">
        <f t="shared" si="5"/>
        <v>915.98627232697766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-6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B72">
        <v>0</v>
      </c>
      <c r="C72">
        <v>0</v>
      </c>
      <c r="D72">
        <f>TWEPL!Q72</f>
        <v>0</v>
      </c>
      <c r="E72">
        <f>GT_NG!Q72</f>
        <v>7.6003415883859962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599.09775823579093</v>
      </c>
      <c r="P72" s="37">
        <v>33.668225372898334</v>
      </c>
      <c r="Q72" s="37">
        <v>11.54</v>
      </c>
      <c r="R72" s="39">
        <v>20.389999999999997</v>
      </c>
      <c r="S72" s="39">
        <v>0</v>
      </c>
      <c r="T72" s="38">
        <f>SUMPRODUCT(LTA!J72:AN72,LTA!J$101:AN$101,LTA!J$104:AN$104)</f>
        <v>117.88</v>
      </c>
      <c r="U72" s="38">
        <f>SUMPRODUCT(LTA!J72:AN72,LTA!J$102:AN$102,LTA!J$104:AN$104)</f>
        <v>117.38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88.49</v>
      </c>
      <c r="Z72" s="35">
        <f>IEX!O72</f>
        <v>0</v>
      </c>
      <c r="AA72" s="76">
        <f>STOA!I72</f>
        <v>0</v>
      </c>
      <c r="AB72" s="76">
        <f>-STOA!O72</f>
        <v>-144.30000000000001</v>
      </c>
      <c r="AC72">
        <f t="shared" si="3"/>
        <v>9.5480635647169869</v>
      </c>
      <c r="AD72">
        <f t="shared" si="4"/>
        <v>924.82826163235802</v>
      </c>
      <c r="AE72">
        <f>'IDT-1'!C72</f>
        <v>0</v>
      </c>
      <c r="AF72" s="25"/>
      <c r="AG72">
        <f t="shared" si="5"/>
        <v>924.82826163235802</v>
      </c>
      <c r="AI72" s="35">
        <f>PXIL!I72</f>
        <v>0</v>
      </c>
      <c r="AJ72" s="35">
        <f>PXIL!O72</f>
        <v>0</v>
      </c>
      <c r="AK72" s="35">
        <f>RTM_IEX!I72</f>
        <v>34.630000000000003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B73">
        <v>0</v>
      </c>
      <c r="C73">
        <v>0</v>
      </c>
      <c r="D73">
        <f>TWEPL!Q73</f>
        <v>0</v>
      </c>
      <c r="E73">
        <f>GT_NG!Q73</f>
        <v>7.6003415883859962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617.63424836270065</v>
      </c>
      <c r="P73" s="37">
        <v>67.989999999999995</v>
      </c>
      <c r="Q73" s="37">
        <v>22.040000000000003</v>
      </c>
      <c r="R73" s="39">
        <v>11.649999999999999</v>
      </c>
      <c r="S73" s="39">
        <v>0</v>
      </c>
      <c r="T73" s="38">
        <f>SUMPRODUCT(LTA!J73:AN73,LTA!J$101:AN$101,LTA!J$104:AN$104)</f>
        <v>98.27</v>
      </c>
      <c r="U73" s="38">
        <f>SUMPRODUCT(LTA!J73:AN73,LTA!J$102:AN$102,LTA!J$104:AN$104)</f>
        <v>122.71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96.19</v>
      </c>
      <c r="Z73" s="35">
        <f>IEX!O73</f>
        <v>0</v>
      </c>
      <c r="AA73" s="76">
        <f>STOA!I73</f>
        <v>0</v>
      </c>
      <c r="AB73" s="76">
        <f>-STOA!O73</f>
        <v>-144.30000000000001</v>
      </c>
      <c r="AC73">
        <f t="shared" si="3"/>
        <v>9.7233998943417177</v>
      </c>
      <c r="AD73">
        <f t="shared" si="4"/>
        <v>929.06119005674498</v>
      </c>
      <c r="AE73">
        <f>'IDT-1'!C73</f>
        <v>0</v>
      </c>
      <c r="AF73" s="25"/>
      <c r="AG73">
        <f t="shared" si="5"/>
        <v>929.06119005674498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-9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B74">
        <v>0</v>
      </c>
      <c r="C74">
        <v>0</v>
      </c>
      <c r="D74">
        <f>TWEPL!Q74</f>
        <v>0</v>
      </c>
      <c r="E74">
        <f>GT_NG!Q74</f>
        <v>7.6003415883859962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630.60587160070963</v>
      </c>
      <c r="P74" s="37">
        <v>67.989999999999995</v>
      </c>
      <c r="Q74" s="37">
        <v>22.040000000000003</v>
      </c>
      <c r="R74" s="39">
        <v>5.16</v>
      </c>
      <c r="S74" s="39">
        <v>0</v>
      </c>
      <c r="T74" s="38">
        <f>SUMPRODUCT(LTA!J74:AN74,LTA!J$101:AN$101,LTA!J$104:AN$104)</f>
        <v>82.02</v>
      </c>
      <c r="U74" s="38">
        <f>SUMPRODUCT(LTA!J74:AN74,LTA!J$102:AN$102,LTA!J$104:AN$104)</f>
        <v>123.03999999999999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26.93</v>
      </c>
      <c r="Z74" s="35">
        <f>IEX!O74</f>
        <v>0</v>
      </c>
      <c r="AA74" s="76">
        <f>STOA!I74</f>
        <v>0</v>
      </c>
      <c r="AB74" s="76">
        <f>-STOA!O74</f>
        <v>-144.30000000000001</v>
      </c>
      <c r="AC74">
        <f t="shared" si="3"/>
        <v>9.5564866910547455</v>
      </c>
      <c r="AD74">
        <f t="shared" si="4"/>
        <v>925.89972649804065</v>
      </c>
      <c r="AE74">
        <f>'IDT-1'!C74</f>
        <v>0</v>
      </c>
      <c r="AF74" s="25"/>
      <c r="AG74">
        <f t="shared" si="5"/>
        <v>925.89972649804065</v>
      </c>
      <c r="AI74" s="35">
        <f>PXIL!I74</f>
        <v>0</v>
      </c>
      <c r="AJ74" s="35">
        <f>PXIL!O74</f>
        <v>0</v>
      </c>
      <c r="AK74" s="35">
        <f>RTM_IEX!I74</f>
        <v>66.37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B75">
        <v>0</v>
      </c>
      <c r="C75">
        <v>0</v>
      </c>
      <c r="D75">
        <f>TWEPL!Q75</f>
        <v>0</v>
      </c>
      <c r="E75">
        <f>GT_NG!Q75</f>
        <v>7.6003415883859962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715.67186882385329</v>
      </c>
      <c r="P75" s="37">
        <v>67.989999999999995</v>
      </c>
      <c r="Q75" s="37">
        <v>22.040000000000003</v>
      </c>
      <c r="R75" s="39">
        <v>0</v>
      </c>
      <c r="S75" s="39">
        <v>0</v>
      </c>
      <c r="T75" s="38">
        <f>SUMPRODUCT(LTA!J75:AN75,LTA!J$101:AN$101,LTA!J$104:AN$104)</f>
        <v>72.48</v>
      </c>
      <c r="U75" s="38">
        <f>SUMPRODUCT(LTA!J75:AN75,LTA!J$102:AN$102,LTA!J$104:AN$104)</f>
        <v>126.88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26.93</v>
      </c>
      <c r="Z75" s="35">
        <f>IEX!O75</f>
        <v>0</v>
      </c>
      <c r="AA75" s="76">
        <f>STOA!I75</f>
        <v>0</v>
      </c>
      <c r="AB75" s="76">
        <f>-STOA!O75</f>
        <v>-192.4</v>
      </c>
      <c r="AC75">
        <f t="shared" si="3"/>
        <v>10.058627425049373</v>
      </c>
      <c r="AD75">
        <f t="shared" si="4"/>
        <v>877.13358298719004</v>
      </c>
      <c r="AE75">
        <f>'IDT-1'!C75</f>
        <v>60</v>
      </c>
      <c r="AF75" s="25"/>
      <c r="AG75">
        <f t="shared" si="5"/>
        <v>937.13358298719004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-8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B76">
        <v>0</v>
      </c>
      <c r="C76">
        <v>0</v>
      </c>
      <c r="D76">
        <f>TWEPL!Q76</f>
        <v>0</v>
      </c>
      <c r="E76">
        <f>GT_NG!Q76</f>
        <v>7.6003415883859962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755.94477563814701</v>
      </c>
      <c r="P76" s="37">
        <v>67.989999999999995</v>
      </c>
      <c r="Q76" s="37">
        <v>22.040000000000003</v>
      </c>
      <c r="R76" s="39">
        <v>0</v>
      </c>
      <c r="S76" s="39">
        <v>0</v>
      </c>
      <c r="T76" s="38">
        <f>SUMPRODUCT(LTA!J76:AN76,LTA!J$101:AN$101,LTA!J$104:AN$104)</f>
        <v>66.819999999999993</v>
      </c>
      <c r="U76" s="38">
        <f>SUMPRODUCT(LTA!J76:AN76,LTA!J$102:AN$102,LTA!J$104:AN$104)</f>
        <v>127.71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-192.4</v>
      </c>
      <c r="AC76">
        <f t="shared" si="3"/>
        <v>10.250809190722531</v>
      </c>
      <c r="AD76">
        <f t="shared" si="4"/>
        <v>869.45430803581041</v>
      </c>
      <c r="AE76">
        <f>'IDT-1'!C76</f>
        <v>50</v>
      </c>
      <c r="AF76" s="25"/>
      <c r="AG76">
        <f t="shared" si="5"/>
        <v>919.45430803581041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-24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B77">
        <v>0</v>
      </c>
      <c r="C77">
        <v>0</v>
      </c>
      <c r="D77">
        <f>TWEPL!Q77</f>
        <v>0</v>
      </c>
      <c r="E77">
        <f>GT_NG!Q77</f>
        <v>7.6003415883859962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775.20237878834484</v>
      </c>
      <c r="P77" s="37">
        <v>67.989999999999995</v>
      </c>
      <c r="Q77" s="37">
        <v>22.040000000000003</v>
      </c>
      <c r="R77" s="39">
        <v>0</v>
      </c>
      <c r="S77" s="39">
        <v>0</v>
      </c>
      <c r="T77" s="38">
        <f>SUMPRODUCT(LTA!J77:AN77,LTA!J$101:AN$101,LTA!J$104:AN$104)</f>
        <v>52.17</v>
      </c>
      <c r="U77" s="38">
        <f>SUMPRODUCT(LTA!J77:AN77,LTA!J$102:AN$102,LTA!J$104:AN$104)</f>
        <v>125.21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-192.4</v>
      </c>
      <c r="AC77">
        <f t="shared" si="3"/>
        <v>10.078576856511569</v>
      </c>
      <c r="AD77">
        <f t="shared" si="4"/>
        <v>895.73414352021916</v>
      </c>
      <c r="AE77">
        <f>'IDT-1'!C77</f>
        <v>25</v>
      </c>
      <c r="AF77" s="25"/>
      <c r="AG77">
        <f t="shared" si="5"/>
        <v>920.73414352021916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B78">
        <v>0</v>
      </c>
      <c r="C78">
        <v>0</v>
      </c>
      <c r="D78">
        <f>TWEPL!Q78</f>
        <v>0</v>
      </c>
      <c r="E78">
        <f>GT_NG!Q78</f>
        <v>7.6003415883859962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54.899999999999991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775.33237878834473</v>
      </c>
      <c r="P78" s="37">
        <v>67.989999999999995</v>
      </c>
      <c r="Q78" s="37">
        <v>22.040000000000003</v>
      </c>
      <c r="R78" s="39">
        <v>0</v>
      </c>
      <c r="S78" s="39">
        <v>0</v>
      </c>
      <c r="T78" s="38">
        <f>SUMPRODUCT(LTA!J78:AN78,LTA!J$101:AN$101,LTA!J$104:AN$104)</f>
        <v>49.879999999999995</v>
      </c>
      <c r="U78" s="38">
        <f>SUMPRODUCT(LTA!J78:AN78,LTA!J$102:AN$102,LTA!J$104:AN$104)</f>
        <v>125.71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-192.4</v>
      </c>
      <c r="AC78">
        <f t="shared" si="3"/>
        <v>10.174478084489799</v>
      </c>
      <c r="AD78">
        <f t="shared" si="4"/>
        <v>893.87824229224088</v>
      </c>
      <c r="AE78">
        <f>'IDT-1'!C78</f>
        <v>25</v>
      </c>
      <c r="AF78" s="25"/>
      <c r="AG78">
        <f t="shared" si="5"/>
        <v>918.87824229224088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-7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B79">
        <v>0</v>
      </c>
      <c r="C79">
        <v>0</v>
      </c>
      <c r="D79">
        <f>TWEPL!Q79</f>
        <v>0</v>
      </c>
      <c r="E79">
        <f>GT_NG!Q79</f>
        <v>7.6003415883859962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54.899999999999991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775.33478162487893</v>
      </c>
      <c r="P79" s="37">
        <v>67.989999999999995</v>
      </c>
      <c r="Q79" s="37">
        <v>22.040000000000003</v>
      </c>
      <c r="R79" s="39">
        <v>0</v>
      </c>
      <c r="S79" s="39">
        <v>0</v>
      </c>
      <c r="T79" s="38">
        <f>SUMPRODUCT(LTA!J79:AN79,LTA!J$101:AN$101,LTA!J$104:AN$104)</f>
        <v>49.33</v>
      </c>
      <c r="U79" s="38">
        <f>SUMPRODUCT(LTA!J79:AN79,LTA!J$102:AN$102,LTA!J$104:AN$104)</f>
        <v>122.71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-192.4</v>
      </c>
      <c r="AC79">
        <f t="shared" si="3"/>
        <v>10.091777598636536</v>
      </c>
      <c r="AD79">
        <f t="shared" si="4"/>
        <v>897.41334561462838</v>
      </c>
      <c r="AE79">
        <f>'IDT-1'!C79</f>
        <v>20</v>
      </c>
      <c r="AF79" s="25"/>
      <c r="AG79">
        <f t="shared" si="5"/>
        <v>917.41334561462838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B80">
        <v>0</v>
      </c>
      <c r="C80">
        <v>0</v>
      </c>
      <c r="D80">
        <f>TWEPL!Q80</f>
        <v>0</v>
      </c>
      <c r="E80">
        <f>GT_NG!Q80</f>
        <v>7.6003415883859962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54.899999999999991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774.25280336400931</v>
      </c>
      <c r="P80" s="37">
        <v>67.989999999999995</v>
      </c>
      <c r="Q80" s="37">
        <v>22.040000000000003</v>
      </c>
      <c r="R80" s="39">
        <v>0</v>
      </c>
      <c r="S80" s="39">
        <v>0</v>
      </c>
      <c r="T80" s="38">
        <f>SUMPRODUCT(LTA!J80:AN80,LTA!J$101:AN$101,LTA!J$104:AN$104)</f>
        <v>50</v>
      </c>
      <c r="U80" s="38">
        <f>SUMPRODUCT(LTA!J80:AN80,LTA!J$102:AN$102,LTA!J$104:AN$104)</f>
        <v>123.03999999999999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-192.4</v>
      </c>
      <c r="AC80">
        <f t="shared" si="3"/>
        <v>10.091138168201754</v>
      </c>
      <c r="AD80">
        <f t="shared" si="4"/>
        <v>897.3320067841936</v>
      </c>
      <c r="AE80">
        <f>'IDT-1'!C80</f>
        <v>15</v>
      </c>
      <c r="AF80" s="25"/>
      <c r="AG80">
        <f t="shared" si="5"/>
        <v>912.3320067841936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B81">
        <v>0</v>
      </c>
      <c r="C81">
        <v>0</v>
      </c>
      <c r="D81">
        <f>TWEPL!Q81</f>
        <v>0</v>
      </c>
      <c r="E81">
        <f>GT_NG!Q81</f>
        <v>8.3651355838406189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776.60280336400922</v>
      </c>
      <c r="P81" s="37">
        <v>67.989999999999995</v>
      </c>
      <c r="Q81" s="37">
        <v>22.040000000000003</v>
      </c>
      <c r="R81" s="39">
        <v>0</v>
      </c>
      <c r="S81" s="39">
        <v>0</v>
      </c>
      <c r="T81" s="38">
        <f>SUMPRODUCT(LTA!J81:AN81,LTA!J$101:AN$101,LTA!J$104:AN$104)</f>
        <v>42.33</v>
      </c>
      <c r="U81" s="38">
        <f>SUMPRODUCT(LTA!J81:AN81,LTA!J$102:AN$102,LTA!J$104:AN$104)</f>
        <v>120.21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-192.4</v>
      </c>
      <c r="AC81">
        <f t="shared" si="3"/>
        <v>10.033533561366298</v>
      </c>
      <c r="AD81">
        <f t="shared" si="4"/>
        <v>890.00440538648343</v>
      </c>
      <c r="AE81">
        <f>'IDT-1'!C81</f>
        <v>5</v>
      </c>
      <c r="AF81" s="25"/>
      <c r="AG81">
        <f t="shared" si="5"/>
        <v>895.00440538648343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B82">
        <v>0</v>
      </c>
      <c r="C82">
        <v>0</v>
      </c>
      <c r="D82">
        <f>TWEPL!Q82</f>
        <v>0</v>
      </c>
      <c r="E82">
        <f>GT_NG!Q82</f>
        <v>8.3651355838406189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776.2528033640092</v>
      </c>
      <c r="P82" s="37">
        <v>67.989999999999995</v>
      </c>
      <c r="Q82" s="37">
        <v>22.040000000000003</v>
      </c>
      <c r="R82" s="39">
        <v>0</v>
      </c>
      <c r="S82" s="39">
        <v>0</v>
      </c>
      <c r="T82" s="38">
        <f>SUMPRODUCT(LTA!J82:AN82,LTA!J$101:AN$101,LTA!J$104:AN$104)</f>
        <v>43.33</v>
      </c>
      <c r="U82" s="38">
        <f>SUMPRODUCT(LTA!J82:AN82,LTA!J$102:AN$102,LTA!J$104:AN$104)</f>
        <v>120.38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-192.4</v>
      </c>
      <c r="AC82">
        <f t="shared" si="3"/>
        <v>10.134265380757551</v>
      </c>
      <c r="AD82">
        <f t="shared" si="4"/>
        <v>878.72367356709231</v>
      </c>
      <c r="AE82">
        <f>'IDT-1'!C82</f>
        <v>0</v>
      </c>
      <c r="AF82" s="25"/>
      <c r="AG82">
        <f t="shared" si="5"/>
        <v>878.72367356709231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-12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B83">
        <v>0</v>
      </c>
      <c r="C83">
        <v>0</v>
      </c>
      <c r="D83">
        <f>TWEPL!Q83</f>
        <v>0</v>
      </c>
      <c r="E83">
        <f>GT_NG!Q83</f>
        <v>8.3651355838406189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775.22968274474829</v>
      </c>
      <c r="P83" s="37">
        <v>67.989999999999995</v>
      </c>
      <c r="Q83" s="37">
        <v>22.040000000000003</v>
      </c>
      <c r="R83" s="39">
        <v>0</v>
      </c>
      <c r="S83" s="39">
        <v>0</v>
      </c>
      <c r="T83" s="38">
        <f>SUMPRODUCT(LTA!J83:AN83,LTA!J$101:AN$101,LTA!J$104:AN$104)</f>
        <v>33.33</v>
      </c>
      <c r="U83" s="38">
        <f>SUMPRODUCT(LTA!J83:AN83,LTA!J$102:AN$102,LTA!J$104:AN$104)</f>
        <v>116.88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-192.4</v>
      </c>
      <c r="AC83">
        <f t="shared" si="3"/>
        <v>10.123182177601171</v>
      </c>
      <c r="AD83">
        <f t="shared" si="4"/>
        <v>851.21163615098783</v>
      </c>
      <c r="AE83">
        <f>'IDT-1'!C83</f>
        <v>-5</v>
      </c>
      <c r="AF83" s="25"/>
      <c r="AG83">
        <f t="shared" si="5"/>
        <v>846.21163615098783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-25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B84">
        <v>0</v>
      </c>
      <c r="C84">
        <v>0</v>
      </c>
      <c r="D84">
        <f>TWEPL!Q84</f>
        <v>0</v>
      </c>
      <c r="E84">
        <f>GT_NG!Q84</f>
        <v>8.3651355838406189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769.51957363015356</v>
      </c>
      <c r="P84" s="37">
        <v>67.989999999999995</v>
      </c>
      <c r="Q84" s="37">
        <v>22.040000000000003</v>
      </c>
      <c r="R84" s="39">
        <v>0</v>
      </c>
      <c r="S84" s="39">
        <v>0</v>
      </c>
      <c r="T84" s="38">
        <f>SUMPRODUCT(LTA!J84:AN84,LTA!J$101:AN$101,LTA!J$104:AN$104)</f>
        <v>35</v>
      </c>
      <c r="U84" s="38">
        <f>SUMPRODUCT(LTA!J84:AN84,LTA!J$102:AN$102,LTA!J$104:AN$104)</f>
        <v>117.38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-192.4</v>
      </c>
      <c r="AC84">
        <f t="shared" si="3"/>
        <v>10.018165371659521</v>
      </c>
      <c r="AD84">
        <f t="shared" si="4"/>
        <v>843.87654384233463</v>
      </c>
      <c r="AE84">
        <f>'IDT-1'!C84</f>
        <v>-10</v>
      </c>
      <c r="AF84" s="25"/>
      <c r="AG84">
        <f t="shared" si="5"/>
        <v>833.87654384233463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-22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B85">
        <v>0</v>
      </c>
      <c r="C85">
        <v>0</v>
      </c>
      <c r="D85">
        <f>TWEPL!Q85</f>
        <v>0</v>
      </c>
      <c r="E85">
        <f>GT_NG!Q85</f>
        <v>8.3651355838406189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758.51175431068327</v>
      </c>
      <c r="P85" s="37">
        <v>67.989999999999995</v>
      </c>
      <c r="Q85" s="37">
        <v>22.040000000000003</v>
      </c>
      <c r="R85" s="39">
        <v>0</v>
      </c>
      <c r="S85" s="39">
        <v>0</v>
      </c>
      <c r="T85" s="38">
        <f>SUMPRODUCT(LTA!J85:AN85,LTA!J$101:AN$101,LTA!J$104:AN$104)</f>
        <v>41</v>
      </c>
      <c r="U85" s="38">
        <f>SUMPRODUCT(LTA!J85:AN85,LTA!J$102:AN$102,LTA!J$104:AN$104)</f>
        <v>117.71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-192.4</v>
      </c>
      <c r="AC85">
        <f t="shared" si="3"/>
        <v>10.123182110054529</v>
      </c>
      <c r="AD85">
        <f t="shared" si="4"/>
        <v>821.09370778446942</v>
      </c>
      <c r="AE85">
        <f>'IDT-1'!C85</f>
        <v>0</v>
      </c>
      <c r="AF85" s="25"/>
      <c r="AG85">
        <f t="shared" si="5"/>
        <v>821.09370778446942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-40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B86">
        <v>0</v>
      </c>
      <c r="C86">
        <v>0</v>
      </c>
      <c r="D86">
        <f>TWEPL!Q86</f>
        <v>0</v>
      </c>
      <c r="E86">
        <f>GT_NG!Q86</f>
        <v>8.3651355838406189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754.15045380496656</v>
      </c>
      <c r="P86" s="37">
        <v>67.989999999999995</v>
      </c>
      <c r="Q86" s="37">
        <v>22.040000000000003</v>
      </c>
      <c r="R86" s="39">
        <v>0</v>
      </c>
      <c r="S86" s="39">
        <v>0</v>
      </c>
      <c r="T86" s="38">
        <f>SUMPRODUCT(LTA!J86:AN86,LTA!J$101:AN$101,LTA!J$104:AN$104)</f>
        <v>41.67</v>
      </c>
      <c r="U86" s="38">
        <f>SUMPRODUCT(LTA!J86:AN86,LTA!J$102:AN$102,LTA!J$104:AN$104)</f>
        <v>118.03999999999999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-10</v>
      </c>
      <c r="AA86" s="76">
        <f>STOA!I86</f>
        <v>0</v>
      </c>
      <c r="AB86" s="76">
        <f>-STOA!O86</f>
        <v>-192.4</v>
      </c>
      <c r="AC86">
        <f t="shared" si="3"/>
        <v>10.151993194088169</v>
      </c>
      <c r="AD86">
        <f t="shared" si="4"/>
        <v>810.7035961947189</v>
      </c>
      <c r="AE86">
        <f>'IDT-1'!C86</f>
        <v>0</v>
      </c>
      <c r="AF86" s="25"/>
      <c r="AG86">
        <f t="shared" si="5"/>
        <v>810.7035961947189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-37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B87">
        <v>0</v>
      </c>
      <c r="C87">
        <v>0</v>
      </c>
      <c r="D87">
        <f>TWEPL!Q87</f>
        <v>0</v>
      </c>
      <c r="E87">
        <f>GT_NG!Q87</f>
        <v>8.3651355838406189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753.90029902284448</v>
      </c>
      <c r="P87" s="37">
        <v>67.989999999999995</v>
      </c>
      <c r="Q87" s="37">
        <v>22.040000000000003</v>
      </c>
      <c r="R87" s="39">
        <v>0</v>
      </c>
      <c r="S87" s="39">
        <v>0</v>
      </c>
      <c r="T87" s="38">
        <f>SUMPRODUCT(LTA!J87:AN87,LTA!J$101:AN$101,LTA!J$104:AN$104)</f>
        <v>43.33</v>
      </c>
      <c r="U87" s="38">
        <f>SUMPRODUCT(LTA!J87:AN87,LTA!J$102:AN$102,LTA!J$104:AN$104)</f>
        <v>118.53999999999999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-25</v>
      </c>
      <c r="AA87" s="76">
        <f>STOA!I87</f>
        <v>0</v>
      </c>
      <c r="AB87" s="76">
        <f>-STOA!O87</f>
        <v>-192.4</v>
      </c>
      <c r="AC87">
        <f t="shared" si="3"/>
        <v>10.261225806178867</v>
      </c>
      <c r="AD87">
        <f t="shared" si="4"/>
        <v>800.50420880050615</v>
      </c>
      <c r="AE87">
        <f>'IDT-1'!C87</f>
        <v>0</v>
      </c>
      <c r="AF87" s="25"/>
      <c r="AG87">
        <f t="shared" si="5"/>
        <v>800.50420880050615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-34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B88">
        <v>0</v>
      </c>
      <c r="C88">
        <v>0</v>
      </c>
      <c r="D88">
        <f>TWEPL!Q88</f>
        <v>0</v>
      </c>
      <c r="E88">
        <f>GT_NG!Q88</f>
        <v>8.3651355838406189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753.89394415881554</v>
      </c>
      <c r="P88" s="37">
        <v>67.989999999999995</v>
      </c>
      <c r="Q88" s="37">
        <v>22.040000000000003</v>
      </c>
      <c r="R88" s="39">
        <v>0</v>
      </c>
      <c r="S88" s="39">
        <v>0</v>
      </c>
      <c r="T88" s="38">
        <f>SUMPRODUCT(LTA!J88:AN88,LTA!J$101:AN$101,LTA!J$104:AN$104)</f>
        <v>45</v>
      </c>
      <c r="U88" s="38">
        <f>SUMPRODUCT(LTA!J88:AN88,LTA!J$102:AN$102,LTA!J$104:AN$104)</f>
        <v>119.03999999999999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-45</v>
      </c>
      <c r="AA88" s="76">
        <f>STOA!I88</f>
        <v>0</v>
      </c>
      <c r="AB88" s="76">
        <f>-STOA!O88</f>
        <v>-192.4</v>
      </c>
      <c r="AC88">
        <f t="shared" si="3"/>
        <v>10.356715421065486</v>
      </c>
      <c r="AD88">
        <f t="shared" si="4"/>
        <v>792.57236432159073</v>
      </c>
      <c r="AE88">
        <f>'IDT-1'!C88</f>
        <v>0</v>
      </c>
      <c r="AF88" s="25"/>
      <c r="AG88">
        <f t="shared" si="5"/>
        <v>792.57236432159073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-24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B89">
        <v>0</v>
      </c>
      <c r="C89">
        <v>0</v>
      </c>
      <c r="D89">
        <f>TWEPL!Q89</f>
        <v>0</v>
      </c>
      <c r="E89">
        <f>GT_NG!Q89</f>
        <v>8.3651355838406189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764.80046297256877</v>
      </c>
      <c r="P89" s="37">
        <v>67.989999999999995</v>
      </c>
      <c r="Q89" s="37">
        <v>22.040000000000003</v>
      </c>
      <c r="R89" s="39">
        <v>0</v>
      </c>
      <c r="S89" s="39">
        <v>0</v>
      </c>
      <c r="T89" s="38">
        <f>SUMPRODUCT(LTA!J89:AN89,LTA!J$101:AN$101,LTA!J$104:AN$104)</f>
        <v>45.67</v>
      </c>
      <c r="U89" s="38">
        <f>SUMPRODUCT(LTA!J89:AN89,LTA!J$102:AN$102,LTA!J$104:AN$104)</f>
        <v>119.53999999999999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-75</v>
      </c>
      <c r="AA89" s="76">
        <f>STOA!I89</f>
        <v>0</v>
      </c>
      <c r="AB89" s="76">
        <f>-STOA!O89</f>
        <v>-192.4</v>
      </c>
      <c r="AC89">
        <f t="shared" si="3"/>
        <v>10.694613134573494</v>
      </c>
      <c r="AD89">
        <f t="shared" si="4"/>
        <v>773.31098542183588</v>
      </c>
      <c r="AE89">
        <f>'IDT-1'!C89</f>
        <v>0</v>
      </c>
      <c r="AF89" s="25"/>
      <c r="AG89">
        <f t="shared" si="5"/>
        <v>773.31098542183588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B90">
        <v>0</v>
      </c>
      <c r="C90">
        <v>0</v>
      </c>
      <c r="D90">
        <f>TWEPL!Q90</f>
        <v>0</v>
      </c>
      <c r="E90">
        <f>GT_NG!Q90</f>
        <v>8.3651355838406189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772.74502737500256</v>
      </c>
      <c r="P90" s="37">
        <v>67.989999999999995</v>
      </c>
      <c r="Q90" s="37">
        <v>22.040000000000003</v>
      </c>
      <c r="R90" s="39">
        <v>0</v>
      </c>
      <c r="S90" s="39">
        <v>0</v>
      </c>
      <c r="T90" s="38">
        <f>SUMPRODUCT(LTA!J90:AN90,LTA!J$101:AN$101,LTA!J$104:AN$104)</f>
        <v>46.67</v>
      </c>
      <c r="U90" s="38">
        <f>SUMPRODUCT(LTA!J90:AN90,LTA!J$102:AN$102,LTA!J$104:AN$104)</f>
        <v>119.88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-85</v>
      </c>
      <c r="AA90" s="76">
        <f>STOA!I90</f>
        <v>0</v>
      </c>
      <c r="AB90" s="76">
        <f>-STOA!O90</f>
        <v>-192.4</v>
      </c>
      <c r="AC90">
        <f t="shared" si="3"/>
        <v>10.892813829434145</v>
      </c>
      <c r="AD90">
        <f t="shared" si="4"/>
        <v>766.39734912940901</v>
      </c>
      <c r="AE90">
        <f>'IDT-1'!C90</f>
        <v>0</v>
      </c>
      <c r="AF90" s="25"/>
      <c r="AG90">
        <f t="shared" si="5"/>
        <v>766.39734912940901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-31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B91">
        <v>0</v>
      </c>
      <c r="C91">
        <v>0</v>
      </c>
      <c r="D91">
        <f>TWEPL!Q91</f>
        <v>0</v>
      </c>
      <c r="E91">
        <f>GT_NG!Q91</f>
        <v>8.3651355838406189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772.74254240506275</v>
      </c>
      <c r="P91" s="37">
        <v>67.989999999999995</v>
      </c>
      <c r="Q91" s="37">
        <v>22.040000000000003</v>
      </c>
      <c r="R91" s="39">
        <v>0</v>
      </c>
      <c r="S91" s="39">
        <v>0</v>
      </c>
      <c r="T91" s="38">
        <f>SUMPRODUCT(LTA!J91:AN91,LTA!J$101:AN$101,LTA!J$104:AN$104)</f>
        <v>47.67</v>
      </c>
      <c r="U91" s="38">
        <f>SUMPRODUCT(LTA!J91:AN91,LTA!J$102:AN$102,LTA!J$104:AN$104)</f>
        <v>120.21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-67</v>
      </c>
      <c r="AA91" s="76">
        <f>STOA!I91</f>
        <v>0</v>
      </c>
      <c r="AB91" s="76">
        <f>-STOA!O91</f>
        <v>-192.4</v>
      </c>
      <c r="AC91">
        <f t="shared" si="3"/>
        <v>11.044672175755494</v>
      </c>
      <c r="AD91">
        <f t="shared" si="4"/>
        <v>749.57300581314769</v>
      </c>
      <c r="AE91">
        <f>'IDT-1'!C91</f>
        <v>0</v>
      </c>
      <c r="AF91" s="25"/>
      <c r="AG91">
        <f t="shared" si="5"/>
        <v>749.57300581314769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-67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B92">
        <v>0</v>
      </c>
      <c r="C92">
        <v>0</v>
      </c>
      <c r="D92">
        <f>TWEPL!Q92</f>
        <v>0</v>
      </c>
      <c r="E92">
        <f>GT_NG!Q92</f>
        <v>8.3651355838406189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767.02927850834578</v>
      </c>
      <c r="P92" s="37">
        <v>67.989999999999995</v>
      </c>
      <c r="Q92" s="37">
        <v>22.040000000000003</v>
      </c>
      <c r="R92" s="39">
        <v>0</v>
      </c>
      <c r="S92" s="39">
        <v>0</v>
      </c>
      <c r="T92" s="38">
        <f>SUMPRODUCT(LTA!J92:AN92,LTA!J$101:AN$101,LTA!J$104:AN$104)</f>
        <v>48.33</v>
      </c>
      <c r="U92" s="38">
        <f>SUMPRODUCT(LTA!J92:AN92,LTA!J$102:AN$102,LTA!J$104:AN$104)</f>
        <v>120.71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-62</v>
      </c>
      <c r="AA92" s="76">
        <f>STOA!I92</f>
        <v>0</v>
      </c>
      <c r="AB92" s="76">
        <f>-STOA!O92</f>
        <v>-192.4</v>
      </c>
      <c r="AC92">
        <f t="shared" si="3"/>
        <v>11.001295399078499</v>
      </c>
      <c r="AD92">
        <f t="shared" si="4"/>
        <v>746.06311869310798</v>
      </c>
      <c r="AE92">
        <f>'IDT-1'!C92</f>
        <v>0</v>
      </c>
      <c r="AF92" s="25"/>
      <c r="AG92">
        <f t="shared" si="5"/>
        <v>746.06311869310798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-71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B93">
        <v>0</v>
      </c>
      <c r="C93">
        <v>0</v>
      </c>
      <c r="D93">
        <f>TWEPL!Q93</f>
        <v>0</v>
      </c>
      <c r="E93">
        <f>GT_NG!Q93</f>
        <v>8.3651355838406189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753.22262006870994</v>
      </c>
      <c r="P93" s="37">
        <v>67.989999999999995</v>
      </c>
      <c r="Q93" s="37">
        <v>22.040000000000003</v>
      </c>
      <c r="R93" s="39">
        <v>0</v>
      </c>
      <c r="S93" s="39">
        <v>0</v>
      </c>
      <c r="T93" s="38">
        <f>SUMPRODUCT(LTA!J93:AN93,LTA!J$101:AN$101,LTA!J$104:AN$104)</f>
        <v>56.67</v>
      </c>
      <c r="U93" s="38">
        <f>SUMPRODUCT(LTA!J93:AN93,LTA!J$102:AN$102,LTA!J$104:AN$104)</f>
        <v>123.21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-55</v>
      </c>
      <c r="AA93" s="76">
        <f>STOA!I93</f>
        <v>0</v>
      </c>
      <c r="AB93" s="76">
        <f>-STOA!O93</f>
        <v>-192.4</v>
      </c>
      <c r="AC93">
        <f t="shared" si="3"/>
        <v>10.758038551336416</v>
      </c>
      <c r="AD93">
        <f t="shared" si="4"/>
        <v>771.33971710121409</v>
      </c>
      <c r="AE93">
        <f>'IDT-1'!C93</f>
        <v>0</v>
      </c>
      <c r="AF93" s="25"/>
      <c r="AG93">
        <f t="shared" si="5"/>
        <v>771.33971710121409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-50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B94">
        <v>0</v>
      </c>
      <c r="C94">
        <v>0</v>
      </c>
      <c r="D94">
        <f>TWEPL!Q94</f>
        <v>0</v>
      </c>
      <c r="E94">
        <f>GT_NG!Q94</f>
        <v>8.3651355838406189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735.44827527022176</v>
      </c>
      <c r="P94" s="37">
        <v>67.989999999999995</v>
      </c>
      <c r="Q94" s="37">
        <v>22.040000000000003</v>
      </c>
      <c r="R94" s="39">
        <v>0</v>
      </c>
      <c r="S94" s="39">
        <v>0</v>
      </c>
      <c r="T94" s="38">
        <f>SUMPRODUCT(LTA!J94:AN94,LTA!J$101:AN$101,LTA!J$104:AN$104)</f>
        <v>57.33</v>
      </c>
      <c r="U94" s="38">
        <f>SUMPRODUCT(LTA!J94:AN94,LTA!J$102:AN$102,LTA!J$104:AN$104)</f>
        <v>123.53999999999999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-40</v>
      </c>
      <c r="AA94" s="76">
        <f>STOA!I94</f>
        <v>0</v>
      </c>
      <c r="AB94" s="76">
        <f>-STOA!O94</f>
        <v>-192.4</v>
      </c>
      <c r="AC94">
        <f t="shared" si="3"/>
        <v>10.524923524234355</v>
      </c>
      <c r="AD94">
        <f t="shared" si="4"/>
        <v>767.78848732982806</v>
      </c>
      <c r="AE94">
        <f>'IDT-1'!C94</f>
        <v>0</v>
      </c>
      <c r="AF94" s="25"/>
      <c r="AG94">
        <f t="shared" si="5"/>
        <v>767.78848732982806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-52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B95">
        <v>0</v>
      </c>
      <c r="C95">
        <v>0</v>
      </c>
      <c r="D95">
        <f>TWEPL!Q95</f>
        <v>0</v>
      </c>
      <c r="E95">
        <f>GT_NG!Q95</f>
        <v>8.6481012658227847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728.92675509897447</v>
      </c>
      <c r="P95" s="37">
        <v>67.989999999999995</v>
      </c>
      <c r="Q95" s="37">
        <v>22.040000000000003</v>
      </c>
      <c r="R95" s="39">
        <v>0</v>
      </c>
      <c r="S95" s="39">
        <v>0</v>
      </c>
      <c r="T95" s="38">
        <f>SUMPRODUCT(LTA!J95:AN95,LTA!J$101:AN$101,LTA!J$104:AN$104)</f>
        <v>58.33</v>
      </c>
      <c r="U95" s="38">
        <f>SUMPRODUCT(LTA!J95:AN95,LTA!J$102:AN$102,LTA!J$104:AN$104)</f>
        <v>123.53999999999999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-30</v>
      </c>
      <c r="AA95" s="76">
        <f>STOA!I95</f>
        <v>0</v>
      </c>
      <c r="AB95" s="76">
        <f>-STOA!O95</f>
        <v>-192.4</v>
      </c>
      <c r="AC95">
        <f t="shared" si="3"/>
        <v>10.460478844370272</v>
      </c>
      <c r="AD95">
        <f t="shared" si="4"/>
        <v>765.61437752042696</v>
      </c>
      <c r="AE95">
        <f>'IDT-1'!C95</f>
        <v>0</v>
      </c>
      <c r="AF95" s="25"/>
      <c r="AG95">
        <f t="shared" si="5"/>
        <v>765.61437752042696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-59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B96">
        <v>0</v>
      </c>
      <c r="C96">
        <v>0</v>
      </c>
      <c r="D96">
        <f>TWEPL!Q96</f>
        <v>0</v>
      </c>
      <c r="E96">
        <f>GT_NG!Q96</f>
        <v>8.3651355838406189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717.38826874049926</v>
      </c>
      <c r="P96" s="37">
        <v>67.989999999999995</v>
      </c>
      <c r="Q96" s="37">
        <v>22.040000000000003</v>
      </c>
      <c r="R96" s="39">
        <v>0</v>
      </c>
      <c r="S96" s="39">
        <v>0</v>
      </c>
      <c r="T96" s="38">
        <f>SUMPRODUCT(LTA!J96:AN96,LTA!J$101:AN$101,LTA!J$104:AN$104)</f>
        <v>58.33</v>
      </c>
      <c r="U96" s="38">
        <f>SUMPRODUCT(LTA!J96:AN96,LTA!J$102:AN$102,LTA!J$104:AN$104)</f>
        <v>123.53999999999999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-25</v>
      </c>
      <c r="AA96" s="76">
        <f>STOA!I96</f>
        <v>0</v>
      </c>
      <c r="AB96" s="76">
        <f>-STOA!O96</f>
        <v>-192.4</v>
      </c>
      <c r="AC96">
        <f t="shared" si="3"/>
        <v>10.328964927041682</v>
      </c>
      <c r="AD96">
        <f t="shared" si="4"/>
        <v>758.9244393972981</v>
      </c>
      <c r="AE96">
        <f>'IDT-1'!C96</f>
        <v>0</v>
      </c>
      <c r="AF96" s="25"/>
      <c r="AG96">
        <f t="shared" si="5"/>
        <v>758.9244393972981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-59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B97">
        <v>0</v>
      </c>
      <c r="C97">
        <v>0</v>
      </c>
      <c r="D97">
        <f>TWEPL!Q97</f>
        <v>0</v>
      </c>
      <c r="E97">
        <f>GT_NG!Q97</f>
        <v>8.3651355838406189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715.78984552890404</v>
      </c>
      <c r="P97" s="37">
        <v>67.989999999999995</v>
      </c>
      <c r="Q97" s="37">
        <v>22.040000000000003</v>
      </c>
      <c r="R97" s="39">
        <v>0</v>
      </c>
      <c r="S97" s="39">
        <v>0</v>
      </c>
      <c r="T97" s="38">
        <f>SUMPRODUCT(LTA!J97:AN97,LTA!J$101:AN$101,LTA!J$104:AN$104)</f>
        <v>62</v>
      </c>
      <c r="U97" s="38">
        <f>SUMPRODUCT(LTA!J97:AN97,LTA!J$102:AN$102,LTA!J$104:AN$104)</f>
        <v>126.88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-20</v>
      </c>
      <c r="AA97" s="76">
        <f>STOA!I97</f>
        <v>0</v>
      </c>
      <c r="AB97" s="76">
        <f>-STOA!O97</f>
        <v>-192.4</v>
      </c>
      <c r="AC97">
        <f t="shared" si="3"/>
        <v>10.276839406599988</v>
      </c>
      <c r="AD97">
        <f t="shared" si="4"/>
        <v>776.38814170614467</v>
      </c>
      <c r="AE97">
        <f>'IDT-1'!C97</f>
        <v>0</v>
      </c>
      <c r="AF97" s="25"/>
      <c r="AG97">
        <f t="shared" si="5"/>
        <v>776.38814170614467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-52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B98">
        <v>0</v>
      </c>
      <c r="C98">
        <v>0</v>
      </c>
      <c r="D98">
        <f>TWEPL!Q98</f>
        <v>0</v>
      </c>
      <c r="E98">
        <f>GT_NG!Q98</f>
        <v>8.3651355838406189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713.00550522313131</v>
      </c>
      <c r="P98" s="37">
        <v>67.989999999999995</v>
      </c>
      <c r="Q98" s="37">
        <v>22.040000000000003</v>
      </c>
      <c r="R98" s="39">
        <v>0</v>
      </c>
      <c r="S98" s="39">
        <v>0</v>
      </c>
      <c r="T98" s="38">
        <f>SUMPRODUCT(LTA!J98:AN98,LTA!J$101:AN$101,LTA!J$104:AN$104)</f>
        <v>62.33</v>
      </c>
      <c r="U98" s="38">
        <f>SUMPRODUCT(LTA!J98:AN98,LTA!J$102:AN$102,LTA!J$104:AN$104)</f>
        <v>126.88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-30</v>
      </c>
      <c r="AA98" s="76">
        <f>STOA!I98</f>
        <v>0</v>
      </c>
      <c r="AB98" s="76">
        <f>-STOA!O98</f>
        <v>-192.4</v>
      </c>
      <c r="AC98">
        <f t="shared" si="3"/>
        <v>10.297002143627983</v>
      </c>
      <c r="AD98">
        <f t="shared" si="4"/>
        <v>768.91363866334382</v>
      </c>
      <c r="AE98">
        <f>'IDT-1'!C98</f>
        <v>0</v>
      </c>
      <c r="AF98" s="25"/>
      <c r="AG98">
        <f t="shared" si="5"/>
        <v>768.91363866334382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-47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0.19769196078719853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1.1675250000000001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15.736888697187453</v>
      </c>
      <c r="P99" s="37">
        <f t="shared" si="6"/>
        <v>1.2802088866578141</v>
      </c>
      <c r="Q99" s="37">
        <f t="shared" si="6"/>
        <v>0.42395999999999939</v>
      </c>
      <c r="R99" s="39">
        <f t="shared" si="6"/>
        <v>0.27832749999999989</v>
      </c>
      <c r="S99" s="39">
        <f t="shared" si="6"/>
        <v>0</v>
      </c>
      <c r="T99" s="38">
        <f t="shared" si="6"/>
        <v>2.9036924999999996</v>
      </c>
      <c r="U99" s="38">
        <f t="shared" si="6"/>
        <v>2.3777849999999976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0.20079249999999996</v>
      </c>
      <c r="Z99" s="35">
        <f t="shared" si="6"/>
        <v>-0.43</v>
      </c>
      <c r="AA99" s="76">
        <f t="shared" si="6"/>
        <v>0</v>
      </c>
      <c r="AB99" s="76">
        <f t="shared" si="6"/>
        <v>-4.2374400000000012</v>
      </c>
      <c r="AC99">
        <f t="shared" si="6"/>
        <v>0.23677695700376708</v>
      </c>
      <c r="AD99">
        <f t="shared" si="6"/>
        <v>18.877850087628708</v>
      </c>
      <c r="AE99">
        <f t="shared" si="6"/>
        <v>5.5E-2</v>
      </c>
      <c r="AG99">
        <f t="shared" si="6"/>
        <v>18.932850087628708</v>
      </c>
      <c r="AI99">
        <f t="shared" si="6"/>
        <v>0</v>
      </c>
      <c r="AJ99">
        <f t="shared" si="6"/>
        <v>0</v>
      </c>
      <c r="AK99">
        <f t="shared" si="6"/>
        <v>0.14644500000000002</v>
      </c>
      <c r="AL99">
        <f t="shared" si="6"/>
        <v>-0.93125000000000002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B1" sqref="B1:C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45752</v>
      </c>
      <c r="B1" s="228" t="s">
        <v>504</v>
      </c>
      <c r="C1" s="228" t="s">
        <v>505</v>
      </c>
      <c r="D1" s="231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0</v>
      </c>
      <c r="C3">
        <v>0</v>
      </c>
      <c r="D3">
        <f>TWEPL!R3</f>
        <v>0</v>
      </c>
      <c r="E3">
        <f>GT_NG!T3</f>
        <v>11.581012326252294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779.75669164824353</v>
      </c>
      <c r="P3" s="37">
        <v>74.73</v>
      </c>
      <c r="Q3" s="37">
        <v>26.610000000000003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383.39000000000004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-526</v>
      </c>
      <c r="AA3" s="76">
        <f>STOA!J3</f>
        <v>157.10000000000002</v>
      </c>
      <c r="AB3" s="76">
        <f>-STOA!P3</f>
        <v>0</v>
      </c>
      <c r="AC3">
        <f>SUMIF(B3:AB3,"&gt;0")*$AC$2-SUMIF(B3:AB3,"&lt;0")*($AC$2/(1-$AC$2))+SUMIF(AI3:AR3,"&gt;0")*$AC$2-SUMIF(AI3:AR3,"&lt;0")*($AC$2/(1-$AC$2))</f>
        <v>16.657233507650936</v>
      </c>
      <c r="AD3">
        <f>SUM(B3:AB3,AI3:AV3)-AC3</f>
        <v>1062.7504704668449</v>
      </c>
      <c r="AE3">
        <f>'IDT-1'!F3</f>
        <v>-25</v>
      </c>
      <c r="AF3" s="25"/>
      <c r="AG3">
        <f>SUM(AD3:AF3)</f>
        <v>1037.7504704668449</v>
      </c>
      <c r="AI3" s="35">
        <f>PXIL!J3</f>
        <v>0</v>
      </c>
      <c r="AJ3" s="35">
        <f>PXIL!P3</f>
        <v>0</v>
      </c>
      <c r="AK3" s="35">
        <f>RTM_IEX!J3</f>
        <v>120.24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B4">
        <v>0</v>
      </c>
      <c r="C4">
        <v>0</v>
      </c>
      <c r="D4">
        <f>TWEPL!R4</f>
        <v>0</v>
      </c>
      <c r="E4">
        <f>GT_NG!T4</f>
        <v>11.581012326252294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701.64008425970053</v>
      </c>
      <c r="P4" s="37">
        <v>74.73</v>
      </c>
      <c r="Q4" s="37">
        <v>26.610000000000003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334.88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-282.39999999999998</v>
      </c>
      <c r="AA4" s="76">
        <f>STOA!J4</f>
        <v>157.10000000000002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12.895270019203933</v>
      </c>
      <c r="AD4">
        <f t="shared" ref="AD4:AD67" si="1">SUM(B4:AB4,AI4:AV4)-AC4</f>
        <v>1053.245826566749</v>
      </c>
      <c r="AE4">
        <f>'IDT-1'!F4</f>
        <v>-10</v>
      </c>
      <c r="AF4" s="25"/>
      <c r="AG4">
        <f t="shared" ref="AG4:AG67" si="2">SUM(AD4:AF4)</f>
        <v>1043.245826566749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B5">
        <v>0</v>
      </c>
      <c r="C5">
        <v>0</v>
      </c>
      <c r="D5">
        <f>TWEPL!R5</f>
        <v>0</v>
      </c>
      <c r="E5">
        <f>GT_NG!T5</f>
        <v>11.581012326252294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621.93074391783887</v>
      </c>
      <c r="P5" s="37">
        <v>74.73</v>
      </c>
      <c r="Q5" s="37">
        <v>26.610000000000003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335.38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-286</v>
      </c>
      <c r="AA5" s="76">
        <f>STOA!J5</f>
        <v>157.10000000000002</v>
      </c>
      <c r="AB5" s="76">
        <f>-STOA!P5</f>
        <v>0</v>
      </c>
      <c r="AC5">
        <f t="shared" si="0"/>
        <v>12.602304727528745</v>
      </c>
      <c r="AD5">
        <f t="shared" si="1"/>
        <v>1028.8294515165626</v>
      </c>
      <c r="AE5">
        <f>'IDT-1'!F5</f>
        <v>0</v>
      </c>
      <c r="AF5" s="25"/>
      <c r="AG5">
        <f t="shared" si="2"/>
        <v>1028.8294515165626</v>
      </c>
      <c r="AI5" s="35">
        <f>PXIL!J5</f>
        <v>0</v>
      </c>
      <c r="AJ5" s="35">
        <f>PXIL!P5</f>
        <v>0</v>
      </c>
      <c r="AK5" s="35">
        <f>RTM_IEX!J5</f>
        <v>48.1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B6">
        <v>0</v>
      </c>
      <c r="C6">
        <v>0</v>
      </c>
      <c r="D6">
        <f>TWEPL!R6</f>
        <v>0</v>
      </c>
      <c r="E6">
        <f>GT_NG!T6</f>
        <v>11.581012326252294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580.5708565246515</v>
      </c>
      <c r="P6" s="37">
        <v>74.73</v>
      </c>
      <c r="Q6" s="37">
        <v>26.610000000000003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335.88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-300</v>
      </c>
      <c r="AA6" s="76">
        <f>STOA!J6</f>
        <v>157.10000000000002</v>
      </c>
      <c r="AB6" s="76">
        <f>-STOA!P6</f>
        <v>0</v>
      </c>
      <c r="AC6">
        <f t="shared" si="0"/>
        <v>12.693722061818342</v>
      </c>
      <c r="AD6">
        <f t="shared" si="1"/>
        <v>1012.3481467890856</v>
      </c>
      <c r="AE6">
        <f>'IDT-1'!F6</f>
        <v>0</v>
      </c>
      <c r="AF6" s="25"/>
      <c r="AG6">
        <f t="shared" si="2"/>
        <v>1012.3481467890856</v>
      </c>
      <c r="AI6" s="35">
        <f>PXIL!J6</f>
        <v>0</v>
      </c>
      <c r="AJ6" s="35">
        <f>PXIL!P6</f>
        <v>0</v>
      </c>
      <c r="AK6" s="35">
        <f>RTM_IEX!J6</f>
        <v>86.57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B7">
        <v>0</v>
      </c>
      <c r="C7">
        <v>0</v>
      </c>
      <c r="D7">
        <f>TWEPL!R7</f>
        <v>0</v>
      </c>
      <c r="E7">
        <f>GT_NG!T7</f>
        <v>11.281012658227851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55.94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643.53629050215977</v>
      </c>
      <c r="P7" s="37">
        <v>74.73</v>
      </c>
      <c r="Q7" s="37">
        <v>26.610000000000003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340.47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-312</v>
      </c>
      <c r="AA7" s="76">
        <f>STOA!J7</f>
        <v>157</v>
      </c>
      <c r="AB7" s="76">
        <f>-STOA!P7</f>
        <v>0</v>
      </c>
      <c r="AC7">
        <f t="shared" si="0"/>
        <v>12.779910268823571</v>
      </c>
      <c r="AD7">
        <f t="shared" si="1"/>
        <v>999.21739289156426</v>
      </c>
      <c r="AE7">
        <f>'IDT-1'!F7</f>
        <v>0</v>
      </c>
      <c r="AF7" s="25"/>
      <c r="AG7">
        <f t="shared" si="2"/>
        <v>999.21739289156426</v>
      </c>
      <c r="AI7" s="35">
        <f>PXIL!J7</f>
        <v>0</v>
      </c>
      <c r="AJ7" s="35">
        <f>PXIL!P7</f>
        <v>0</v>
      </c>
      <c r="AK7" s="35">
        <f>RTM_IEX!J7</f>
        <v>14.43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B8">
        <v>0</v>
      </c>
      <c r="C8">
        <v>0</v>
      </c>
      <c r="D8">
        <f>TWEPL!R8</f>
        <v>0</v>
      </c>
      <c r="E8">
        <f>GT_NG!T8</f>
        <v>11.281012658227851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55.94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643.9165947921432</v>
      </c>
      <c r="P8" s="37">
        <v>74.73</v>
      </c>
      <c r="Q8" s="37">
        <v>26.610000000000003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341.3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-326</v>
      </c>
      <c r="AA8" s="76">
        <f>STOA!J8</f>
        <v>157</v>
      </c>
      <c r="AB8" s="76">
        <f>-STOA!P8</f>
        <v>0</v>
      </c>
      <c r="AC8">
        <f t="shared" si="0"/>
        <v>12.8994090982419</v>
      </c>
      <c r="AD8">
        <f t="shared" si="1"/>
        <v>986.30819835212912</v>
      </c>
      <c r="AE8">
        <f>'IDT-1'!F8</f>
        <v>0</v>
      </c>
      <c r="AF8" s="25"/>
      <c r="AG8">
        <f t="shared" si="2"/>
        <v>986.30819835212912</v>
      </c>
      <c r="AI8" s="35">
        <f>PXIL!J8</f>
        <v>0</v>
      </c>
      <c r="AJ8" s="35">
        <f>PXIL!P8</f>
        <v>0</v>
      </c>
      <c r="AK8" s="35">
        <f>RTM_IEX!J8</f>
        <v>14.43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B9">
        <v>0</v>
      </c>
      <c r="C9">
        <v>0</v>
      </c>
      <c r="D9">
        <f>TWEPL!R9</f>
        <v>0</v>
      </c>
      <c r="E9">
        <f>GT_NG!T9</f>
        <v>11.281012658227851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55.94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646.81949441363486</v>
      </c>
      <c r="P9" s="37">
        <v>74.73</v>
      </c>
      <c r="Q9" s="37">
        <v>26.61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342.3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-341</v>
      </c>
      <c r="AA9" s="76">
        <f>STOA!J9</f>
        <v>157</v>
      </c>
      <c r="AB9" s="76">
        <f>-STOA!P9</f>
        <v>0</v>
      </c>
      <c r="AC9">
        <f t="shared" si="0"/>
        <v>13.0852894895286</v>
      </c>
      <c r="AD9">
        <f t="shared" si="1"/>
        <v>979.83521758233428</v>
      </c>
      <c r="AE9">
        <f>'IDT-1'!F9</f>
        <v>0</v>
      </c>
      <c r="AF9" s="25"/>
      <c r="AG9">
        <f t="shared" si="2"/>
        <v>979.83521758233428</v>
      </c>
      <c r="AI9" s="35">
        <f>PXIL!J9</f>
        <v>0</v>
      </c>
      <c r="AJ9" s="35">
        <f>PXIL!P9</f>
        <v>0</v>
      </c>
      <c r="AK9" s="35">
        <f>RTM_IEX!J9</f>
        <v>19.239999999999998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B10">
        <v>0</v>
      </c>
      <c r="C10">
        <v>0</v>
      </c>
      <c r="D10">
        <f>TWEPL!R10</f>
        <v>0</v>
      </c>
      <c r="E10">
        <f>GT_NG!T10</f>
        <v>11.281012658227851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55.94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646.83949441363484</v>
      </c>
      <c r="P10" s="37">
        <v>74.73</v>
      </c>
      <c r="Q10" s="37">
        <v>26.61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343.3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-352</v>
      </c>
      <c r="AA10" s="76">
        <f>STOA!J10</f>
        <v>157</v>
      </c>
      <c r="AB10" s="76">
        <f>-STOA!P10</f>
        <v>0</v>
      </c>
      <c r="AC10">
        <f t="shared" si="0"/>
        <v>13.179719990637247</v>
      </c>
      <c r="AD10">
        <f t="shared" si="1"/>
        <v>969.76078708122554</v>
      </c>
      <c r="AE10">
        <f>'IDT-1'!F10</f>
        <v>0</v>
      </c>
      <c r="AF10" s="25"/>
      <c r="AG10">
        <f t="shared" si="2"/>
        <v>969.76078708122554</v>
      </c>
      <c r="AI10" s="35">
        <f>PXIL!J10</f>
        <v>0</v>
      </c>
      <c r="AJ10" s="35">
        <f>PXIL!P10</f>
        <v>0</v>
      </c>
      <c r="AK10" s="35">
        <f>RTM_IEX!J10</f>
        <v>19.239999999999998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B11">
        <v>0</v>
      </c>
      <c r="C11">
        <v>0</v>
      </c>
      <c r="D11">
        <f>TWEPL!R11</f>
        <v>0</v>
      </c>
      <c r="E11">
        <f>GT_NG!T11</f>
        <v>11.281012658227851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55.94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651.48120076650389</v>
      </c>
      <c r="P11" s="37">
        <v>74.73</v>
      </c>
      <c r="Q11" s="37">
        <v>26.61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344.13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-358</v>
      </c>
      <c r="AA11" s="76">
        <f>STOA!J11</f>
        <v>157</v>
      </c>
      <c r="AB11" s="76">
        <f>-STOA!P11</f>
        <v>0</v>
      </c>
      <c r="AC11">
        <f t="shared" si="0"/>
        <v>13.269567209885251</v>
      </c>
      <c r="AD11">
        <f t="shared" si="1"/>
        <v>969.14264621484654</v>
      </c>
      <c r="AE11">
        <f>'IDT-1'!F11</f>
        <v>0</v>
      </c>
      <c r="AF11" s="25"/>
      <c r="AG11">
        <f t="shared" si="2"/>
        <v>969.14264621484654</v>
      </c>
      <c r="AI11" s="35">
        <f>PXIL!J11</f>
        <v>0</v>
      </c>
      <c r="AJ11" s="35">
        <f>PXIL!P11</f>
        <v>0</v>
      </c>
      <c r="AK11" s="35">
        <f>RTM_IEX!J11</f>
        <v>19.239999999999998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B12">
        <v>0</v>
      </c>
      <c r="C12">
        <v>0</v>
      </c>
      <c r="D12">
        <f>TWEPL!R12</f>
        <v>0</v>
      </c>
      <c r="E12">
        <f>GT_NG!T12</f>
        <v>11.281012658227851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55.94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651.48120076650389</v>
      </c>
      <c r="P12" s="37">
        <v>74.73</v>
      </c>
      <c r="Q12" s="37">
        <v>26.61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344.63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-364</v>
      </c>
      <c r="AA12" s="76">
        <f>STOA!J12</f>
        <v>157</v>
      </c>
      <c r="AB12" s="76">
        <f>-STOA!P12</f>
        <v>0</v>
      </c>
      <c r="AC12">
        <f t="shared" si="0"/>
        <v>13.283117119580877</v>
      </c>
      <c r="AD12">
        <f t="shared" si="1"/>
        <v>958.81909630515088</v>
      </c>
      <c r="AE12">
        <f>'IDT-1'!F12</f>
        <v>0</v>
      </c>
      <c r="AF12" s="25"/>
      <c r="AG12">
        <f t="shared" si="2"/>
        <v>958.81909630515088</v>
      </c>
      <c r="AI12" s="35">
        <f>PXIL!J12</f>
        <v>0</v>
      </c>
      <c r="AJ12" s="35">
        <f>PXIL!P12</f>
        <v>0</v>
      </c>
      <c r="AK12" s="35">
        <f>RTM_IEX!J12</f>
        <v>14.43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B13">
        <v>0</v>
      </c>
      <c r="C13">
        <v>0</v>
      </c>
      <c r="D13">
        <f>TWEPL!R13</f>
        <v>0</v>
      </c>
      <c r="E13">
        <f>GT_NG!T13</f>
        <v>11.281012658227851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55.94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651.50411549410194</v>
      </c>
      <c r="P13" s="37">
        <v>74.73</v>
      </c>
      <c r="Q13" s="37">
        <v>26.61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347.7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-371</v>
      </c>
      <c r="AA13" s="76">
        <f>STOA!J13</f>
        <v>157</v>
      </c>
      <c r="AB13" s="76">
        <f>-STOA!P13</f>
        <v>0</v>
      </c>
      <c r="AC13">
        <f t="shared" si="0"/>
        <v>13.249717082434374</v>
      </c>
      <c r="AD13">
        <f t="shared" si="1"/>
        <v>940.51541106989555</v>
      </c>
      <c r="AE13">
        <f>'IDT-1'!F13</f>
        <v>0</v>
      </c>
      <c r="AF13" s="25"/>
      <c r="AG13">
        <f t="shared" si="2"/>
        <v>940.51541106989555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B14">
        <v>0</v>
      </c>
      <c r="C14">
        <v>0</v>
      </c>
      <c r="D14">
        <f>TWEPL!R14</f>
        <v>0</v>
      </c>
      <c r="E14">
        <f>GT_NG!T14</f>
        <v>11.281012658227851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55.94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651.50411549410194</v>
      </c>
      <c r="P14" s="37">
        <v>74.73</v>
      </c>
      <c r="Q14" s="37">
        <v>26.61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348.04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-382</v>
      </c>
      <c r="AA14" s="76">
        <f>STOA!J14</f>
        <v>157</v>
      </c>
      <c r="AB14" s="76">
        <f>-STOA!P14</f>
        <v>0</v>
      </c>
      <c r="AC14">
        <f t="shared" si="0"/>
        <v>13.338843583543021</v>
      </c>
      <c r="AD14">
        <f t="shared" si="1"/>
        <v>929.76628456878677</v>
      </c>
      <c r="AE14">
        <f>'IDT-1'!F14</f>
        <v>0</v>
      </c>
      <c r="AF14" s="25"/>
      <c r="AG14">
        <f t="shared" si="2"/>
        <v>929.76628456878677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B15">
        <v>0</v>
      </c>
      <c r="C15">
        <v>0</v>
      </c>
      <c r="D15">
        <f>TWEPL!R15</f>
        <v>0</v>
      </c>
      <c r="E15">
        <f>GT_NG!T15</f>
        <v>11.281012658227851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55.94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651.17477646088889</v>
      </c>
      <c r="P15" s="37">
        <v>74.73</v>
      </c>
      <c r="Q15" s="37">
        <v>26.61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348.38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-394</v>
      </c>
      <c r="AA15" s="76">
        <f>STOA!J15</f>
        <v>156.92000000000002</v>
      </c>
      <c r="AB15" s="76">
        <f>-STOA!P15</f>
        <v>0</v>
      </c>
      <c r="AC15">
        <f t="shared" si="0"/>
        <v>13.582710558475211</v>
      </c>
      <c r="AD15">
        <f t="shared" si="1"/>
        <v>936.69307856064177</v>
      </c>
      <c r="AE15">
        <f>'IDT-1'!F15</f>
        <v>0</v>
      </c>
      <c r="AF15" s="25"/>
      <c r="AG15">
        <f t="shared" si="2"/>
        <v>936.69307856064177</v>
      </c>
      <c r="AI15" s="35">
        <f>PXIL!J15</f>
        <v>0</v>
      </c>
      <c r="AJ15" s="35">
        <f>PXIL!P15</f>
        <v>0</v>
      </c>
      <c r="AK15" s="35">
        <f>RTM_IEX!J15</f>
        <v>19.239999999999998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B16">
        <v>0</v>
      </c>
      <c r="C16">
        <v>0</v>
      </c>
      <c r="D16">
        <f>TWEPL!R16</f>
        <v>0</v>
      </c>
      <c r="E16">
        <f>GT_NG!T16</f>
        <v>11.281012658227851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55.94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651.17477646088889</v>
      </c>
      <c r="P16" s="37">
        <v>74.73</v>
      </c>
      <c r="Q16" s="37">
        <v>26.61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349.03999999999996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-399</v>
      </c>
      <c r="AA16" s="76">
        <f>STOA!J16</f>
        <v>156.92000000000002</v>
      </c>
      <c r="AB16" s="76">
        <f>-STOA!P16</f>
        <v>0</v>
      </c>
      <c r="AC16">
        <f t="shared" si="0"/>
        <v>13.627165149888233</v>
      </c>
      <c r="AD16">
        <f t="shared" si="1"/>
        <v>932.30862396922862</v>
      </c>
      <c r="AE16">
        <f>'IDT-1'!F16</f>
        <v>0</v>
      </c>
      <c r="AF16" s="25"/>
      <c r="AG16">
        <f t="shared" si="2"/>
        <v>932.30862396922862</v>
      </c>
      <c r="AI16" s="35">
        <f>PXIL!J16</f>
        <v>0</v>
      </c>
      <c r="AJ16" s="35">
        <f>PXIL!P16</f>
        <v>0</v>
      </c>
      <c r="AK16" s="35">
        <f>RTM_IEX!J16</f>
        <v>19.239999999999998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B17">
        <v>0</v>
      </c>
      <c r="C17">
        <v>0</v>
      </c>
      <c r="D17">
        <f>TWEPL!R17</f>
        <v>0</v>
      </c>
      <c r="E17">
        <f>GT_NG!T17</f>
        <v>11.281012658227851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55.94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657.48306472709862</v>
      </c>
      <c r="P17" s="37">
        <v>74.73</v>
      </c>
      <c r="Q17" s="37">
        <v>26.61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369.17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-405</v>
      </c>
      <c r="AA17" s="76">
        <f>STOA!J17</f>
        <v>156.92000000000002</v>
      </c>
      <c r="AB17" s="76">
        <f>-STOA!P17</f>
        <v>0</v>
      </c>
      <c r="AC17">
        <f t="shared" si="0"/>
        <v>13.843033708060295</v>
      </c>
      <c r="AD17">
        <f t="shared" si="1"/>
        <v>947.72104367726638</v>
      </c>
      <c r="AE17">
        <f>'IDT-1'!F17</f>
        <v>0</v>
      </c>
      <c r="AF17" s="25"/>
      <c r="AG17">
        <f t="shared" si="2"/>
        <v>947.72104367726638</v>
      </c>
      <c r="AI17" s="35">
        <f>PXIL!J17</f>
        <v>0</v>
      </c>
      <c r="AJ17" s="35">
        <f>PXIL!P17</f>
        <v>0</v>
      </c>
      <c r="AK17" s="35">
        <f>RTM_IEX!J17</f>
        <v>14.43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B18">
        <v>0</v>
      </c>
      <c r="C18">
        <v>0</v>
      </c>
      <c r="D18">
        <f>TWEPL!R18</f>
        <v>0</v>
      </c>
      <c r="E18">
        <f>GT_NG!T18</f>
        <v>11.281012658227851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55.94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660.97358540389575</v>
      </c>
      <c r="P18" s="37">
        <v>74.73</v>
      </c>
      <c r="Q18" s="37">
        <v>26.61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369.17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-413</v>
      </c>
      <c r="AA18" s="76">
        <f>STOA!J18</f>
        <v>156.92000000000002</v>
      </c>
      <c r="AB18" s="76">
        <f>-STOA!P18</f>
        <v>0</v>
      </c>
      <c r="AC18">
        <f t="shared" si="0"/>
        <v>13.89563231560015</v>
      </c>
      <c r="AD18">
        <f t="shared" si="1"/>
        <v>938.34896574652373</v>
      </c>
      <c r="AE18">
        <f>'IDT-1'!F18</f>
        <v>0</v>
      </c>
      <c r="AF18" s="25"/>
      <c r="AG18">
        <f t="shared" si="2"/>
        <v>938.34896574652373</v>
      </c>
      <c r="AI18" s="35">
        <f>PXIL!J18</f>
        <v>0</v>
      </c>
      <c r="AJ18" s="35">
        <f>PXIL!P18</f>
        <v>0</v>
      </c>
      <c r="AK18" s="35">
        <f>RTM_IEX!J18</f>
        <v>9.6199999999999992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B19">
        <v>0</v>
      </c>
      <c r="C19">
        <v>0</v>
      </c>
      <c r="D19">
        <f>TWEPL!R19</f>
        <v>0</v>
      </c>
      <c r="E19">
        <f>GT_NG!T19</f>
        <v>11.281012658227851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55.94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632.12536497484336</v>
      </c>
      <c r="P19" s="37">
        <v>74.73</v>
      </c>
      <c r="Q19" s="37">
        <v>26.61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364.5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-413</v>
      </c>
      <c r="AA19" s="76">
        <f>STOA!J19</f>
        <v>156.92000000000002</v>
      </c>
      <c r="AB19" s="76">
        <f>-STOA!P19</f>
        <v>0</v>
      </c>
      <c r="AC19">
        <f t="shared" si="0"/>
        <v>13.709226196253537</v>
      </c>
      <c r="AD19">
        <f t="shared" si="1"/>
        <v>914.63715143681782</v>
      </c>
      <c r="AE19">
        <f>'IDT-1'!F19</f>
        <v>0</v>
      </c>
      <c r="AF19" s="25"/>
      <c r="AG19">
        <f t="shared" si="2"/>
        <v>914.63715143681782</v>
      </c>
      <c r="AI19" s="35">
        <f>PXIL!J19</f>
        <v>0</v>
      </c>
      <c r="AJ19" s="35">
        <f>PXIL!P19</f>
        <v>0</v>
      </c>
      <c r="AK19" s="35">
        <f>RTM_IEX!J19</f>
        <v>19.239999999999998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B20">
        <v>0</v>
      </c>
      <c r="C20">
        <v>0</v>
      </c>
      <c r="D20">
        <f>TWEPL!R20</f>
        <v>0</v>
      </c>
      <c r="E20">
        <f>GT_NG!T20</f>
        <v>11.281012658227851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55.94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635.15588565164046</v>
      </c>
      <c r="P20" s="37">
        <v>74.73</v>
      </c>
      <c r="Q20" s="37">
        <v>26.61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365.17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-414</v>
      </c>
      <c r="AA20" s="76">
        <f>STOA!J20</f>
        <v>156.92000000000002</v>
      </c>
      <c r="AB20" s="76">
        <f>-STOA!P20</f>
        <v>0</v>
      </c>
      <c r="AC20">
        <f t="shared" si="0"/>
        <v>13.745951575815161</v>
      </c>
      <c r="AD20">
        <f t="shared" si="1"/>
        <v>917.30094673405335</v>
      </c>
      <c r="AE20">
        <f>'IDT-1'!F20</f>
        <v>0</v>
      </c>
      <c r="AF20" s="25"/>
      <c r="AG20">
        <f t="shared" si="2"/>
        <v>917.30094673405335</v>
      </c>
      <c r="AI20" s="35">
        <f>PXIL!J20</f>
        <v>0</v>
      </c>
      <c r="AJ20" s="35">
        <f>PXIL!P20</f>
        <v>0</v>
      </c>
      <c r="AK20" s="35">
        <f>RTM_IEX!J20</f>
        <v>19.239999999999998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B21">
        <v>0</v>
      </c>
      <c r="C21">
        <v>0</v>
      </c>
      <c r="D21">
        <f>TWEPL!R21</f>
        <v>0</v>
      </c>
      <c r="E21">
        <f>GT_NG!T21</f>
        <v>11.281012658227851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55.94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635.14586419622856</v>
      </c>
      <c r="P21" s="37">
        <v>74.73</v>
      </c>
      <c r="Q21" s="37">
        <v>26.61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361.34000000000003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-411</v>
      </c>
      <c r="AA21" s="76">
        <f>STOA!J21</f>
        <v>156.92000000000002</v>
      </c>
      <c r="AB21" s="76">
        <f>-STOA!P21</f>
        <v>0</v>
      </c>
      <c r="AC21">
        <f t="shared" si="0"/>
        <v>13.542343453615134</v>
      </c>
      <c r="AD21">
        <f t="shared" si="1"/>
        <v>897.42453340084148</v>
      </c>
      <c r="AE21">
        <f>'IDT-1'!F21</f>
        <v>0</v>
      </c>
      <c r="AF21" s="25"/>
      <c r="AG21">
        <f t="shared" si="2"/>
        <v>897.42453340084148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B22">
        <v>0</v>
      </c>
      <c r="C22">
        <v>0</v>
      </c>
      <c r="D22">
        <f>TWEPL!R22</f>
        <v>0</v>
      </c>
      <c r="E22">
        <f>GT_NG!T22</f>
        <v>11.281012658227851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55.94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643.97306656014291</v>
      </c>
      <c r="P22" s="37">
        <v>74.73</v>
      </c>
      <c r="Q22" s="37">
        <v>26.61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361.67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-414</v>
      </c>
      <c r="AA22" s="76">
        <f>STOA!J22</f>
        <v>156.92000000000002</v>
      </c>
      <c r="AB22" s="76">
        <f>-STOA!P22</f>
        <v>0</v>
      </c>
      <c r="AC22">
        <f t="shared" si="0"/>
        <v>13.637353586901479</v>
      </c>
      <c r="AD22">
        <f t="shared" si="1"/>
        <v>903.48672563146954</v>
      </c>
      <c r="AE22">
        <f>'IDT-1'!F22</f>
        <v>0</v>
      </c>
      <c r="AF22" s="25"/>
      <c r="AG22">
        <f t="shared" si="2"/>
        <v>903.48672563146954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B23">
        <v>0</v>
      </c>
      <c r="C23">
        <v>0</v>
      </c>
      <c r="D23">
        <f>TWEPL!R23</f>
        <v>0</v>
      </c>
      <c r="E23">
        <f>GT_NG!T23</f>
        <v>11.281012658227851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650.87392168840495</v>
      </c>
      <c r="P23" s="37">
        <v>74.73</v>
      </c>
      <c r="Q23" s="37">
        <v>26.61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361.67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-399</v>
      </c>
      <c r="AA23" s="76">
        <f>STOA!J23</f>
        <v>156.82000000000002</v>
      </c>
      <c r="AB23" s="76">
        <f>-STOA!P23</f>
        <v>0</v>
      </c>
      <c r="AC23">
        <f t="shared" si="0"/>
        <v>13.609998482662858</v>
      </c>
      <c r="AD23">
        <f t="shared" si="1"/>
        <v>930.12493586397011</v>
      </c>
      <c r="AE23">
        <f>'IDT-1'!F23</f>
        <v>0</v>
      </c>
      <c r="AF23" s="25"/>
      <c r="AG23">
        <f t="shared" si="2"/>
        <v>930.12493586397011</v>
      </c>
      <c r="AI23" s="35">
        <f>PXIL!J23</f>
        <v>0</v>
      </c>
      <c r="AJ23" s="35">
        <f>PXIL!P23</f>
        <v>0</v>
      </c>
      <c r="AK23" s="35">
        <f>RTM_IEX!J23</f>
        <v>4.8099999999999996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B24">
        <v>0</v>
      </c>
      <c r="C24">
        <v>0</v>
      </c>
      <c r="D24">
        <f>TWEPL!R24</f>
        <v>0</v>
      </c>
      <c r="E24">
        <f>GT_NG!T24</f>
        <v>11.281012658227851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650.87392168840495</v>
      </c>
      <c r="P24" s="37">
        <v>74.72999999999999</v>
      </c>
      <c r="Q24" s="37">
        <v>26.61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361.67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-376</v>
      </c>
      <c r="AA24" s="76">
        <f>STOA!J24</f>
        <v>156.82000000000002</v>
      </c>
      <c r="AB24" s="76">
        <f>-STOA!P24</f>
        <v>0</v>
      </c>
      <c r="AC24">
        <f t="shared" si="0"/>
        <v>13.391670162162958</v>
      </c>
      <c r="AD24">
        <f t="shared" si="1"/>
        <v>948.53326418447</v>
      </c>
      <c r="AE24">
        <f>'IDT-1'!F24</f>
        <v>0</v>
      </c>
      <c r="AF24" s="25"/>
      <c r="AG24">
        <f t="shared" si="2"/>
        <v>948.53326418447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B25">
        <v>0</v>
      </c>
      <c r="C25">
        <v>0</v>
      </c>
      <c r="D25">
        <f>TWEPL!R25</f>
        <v>0</v>
      </c>
      <c r="E25">
        <f>GT_NG!T25</f>
        <v>11.281012658227851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689.33392168840498</v>
      </c>
      <c r="P25" s="37">
        <v>74.73</v>
      </c>
      <c r="Q25" s="37">
        <v>26.61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364.34000000000003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-350</v>
      </c>
      <c r="AA25" s="76">
        <f>STOA!J25</f>
        <v>156.82000000000002</v>
      </c>
      <c r="AB25" s="76">
        <f>-STOA!P25</f>
        <v>0</v>
      </c>
      <c r="AC25">
        <f t="shared" si="0"/>
        <v>13.90115580094546</v>
      </c>
      <c r="AD25">
        <f t="shared" si="1"/>
        <v>965.15377854568749</v>
      </c>
      <c r="AE25">
        <f>'IDT-1'!F25</f>
        <v>0</v>
      </c>
      <c r="AF25" s="25"/>
      <c r="AG25">
        <f t="shared" si="2"/>
        <v>965.15377854568749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-50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B26">
        <v>0</v>
      </c>
      <c r="C26">
        <v>0</v>
      </c>
      <c r="D26">
        <f>TWEPL!R26</f>
        <v>0</v>
      </c>
      <c r="E26">
        <f>GT_NG!T26</f>
        <v>11.281012658227851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727.80392169095956</v>
      </c>
      <c r="P26" s="37">
        <v>74.73</v>
      </c>
      <c r="Q26" s="37">
        <v>26.61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382.85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-324</v>
      </c>
      <c r="AA26" s="76">
        <f>STOA!J26</f>
        <v>156.82000000000002</v>
      </c>
      <c r="AB26" s="76">
        <f>-STOA!P26</f>
        <v>0</v>
      </c>
      <c r="AC26">
        <f t="shared" si="0"/>
        <v>14.691497805399976</v>
      </c>
      <c r="AD26">
        <f t="shared" si="1"/>
        <v>977.34343654378733</v>
      </c>
      <c r="AE26">
        <f>'IDT-1'!F26</f>
        <v>0</v>
      </c>
      <c r="AF26" s="25"/>
      <c r="AG26">
        <f t="shared" si="2"/>
        <v>977.34343654378733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-120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B27">
        <v>0</v>
      </c>
      <c r="C27">
        <v>0</v>
      </c>
      <c r="D27">
        <f>TWEPL!R27</f>
        <v>0</v>
      </c>
      <c r="E27">
        <f>GT_NG!T27</f>
        <v>11.281012658227851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810.64296855196346</v>
      </c>
      <c r="P27" s="37">
        <v>74.73</v>
      </c>
      <c r="Q27" s="37">
        <v>26.610000000000003</v>
      </c>
      <c r="R27" s="39">
        <v>0.55000000000000004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412.66999999999996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-575</v>
      </c>
      <c r="AA27" s="76">
        <f>STOA!J27</f>
        <v>156.82000000000002</v>
      </c>
      <c r="AB27" s="76">
        <f>-STOA!P27</f>
        <v>0</v>
      </c>
      <c r="AC27">
        <f t="shared" si="0"/>
        <v>17.09880306593697</v>
      </c>
      <c r="AD27">
        <f t="shared" si="1"/>
        <v>1020.5351781442545</v>
      </c>
      <c r="AE27">
        <f>'IDT-1'!F27</f>
        <v>0</v>
      </c>
      <c r="AF27" s="25"/>
      <c r="AG27">
        <f t="shared" si="2"/>
        <v>1020.5351781442545</v>
      </c>
      <c r="AI27" s="35">
        <f>PXIL!J27</f>
        <v>0</v>
      </c>
      <c r="AJ27" s="35">
        <f>PXIL!P27</f>
        <v>0</v>
      </c>
      <c r="AK27" s="35">
        <f>RTM_IEX!J27</f>
        <v>67.33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B28">
        <v>0</v>
      </c>
      <c r="C28">
        <v>0</v>
      </c>
      <c r="D28">
        <f>TWEPL!R28</f>
        <v>0</v>
      </c>
      <c r="E28">
        <f>GT_NG!T28</f>
        <v>11.281012658227851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49.999999999999993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810.64296855196346</v>
      </c>
      <c r="P28" s="37">
        <v>74.73</v>
      </c>
      <c r="Q28" s="37">
        <v>26.610000000000003</v>
      </c>
      <c r="R28" s="39">
        <v>3.0599999999999996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415.12999999999994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-533</v>
      </c>
      <c r="AA28" s="76">
        <f>STOA!J28</f>
        <v>157.58000000000001</v>
      </c>
      <c r="AB28" s="76">
        <f>-STOA!P28</f>
        <v>0</v>
      </c>
      <c r="AC28">
        <f t="shared" si="0"/>
        <v>16.72268569806759</v>
      </c>
      <c r="AD28">
        <f t="shared" si="1"/>
        <v>1057.0212955121235</v>
      </c>
      <c r="AE28">
        <f>'IDT-1'!F28</f>
        <v>0</v>
      </c>
      <c r="AF28" s="25"/>
      <c r="AG28">
        <f t="shared" si="2"/>
        <v>1057.0212955121235</v>
      </c>
      <c r="AI28" s="35">
        <f>PXIL!J28</f>
        <v>0</v>
      </c>
      <c r="AJ28" s="35">
        <f>PXIL!P28</f>
        <v>0</v>
      </c>
      <c r="AK28" s="35">
        <f>RTM_IEX!J28</f>
        <v>57.71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B29">
        <v>0</v>
      </c>
      <c r="C29">
        <v>0</v>
      </c>
      <c r="D29">
        <f>TWEPL!R29</f>
        <v>0</v>
      </c>
      <c r="E29">
        <f>GT_NG!T29</f>
        <v>11.281012658227851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66.34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810.67296855196344</v>
      </c>
      <c r="P29" s="37">
        <v>74.73</v>
      </c>
      <c r="Q29" s="37">
        <v>26.610000000000003</v>
      </c>
      <c r="R29" s="39">
        <v>8.34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422.33999999999992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-509</v>
      </c>
      <c r="AA29" s="76">
        <f>STOA!J29</f>
        <v>157.01000000000002</v>
      </c>
      <c r="AB29" s="76">
        <f>-STOA!P29</f>
        <v>0</v>
      </c>
      <c r="AC29">
        <f t="shared" si="0"/>
        <v>16.679640059285084</v>
      </c>
      <c r="AD29">
        <f t="shared" si="1"/>
        <v>1099.7343411509062</v>
      </c>
      <c r="AE29">
        <f>'IDT-1'!F29</f>
        <v>0</v>
      </c>
      <c r="AF29" s="25"/>
      <c r="AG29">
        <f t="shared" si="2"/>
        <v>1099.7343411509062</v>
      </c>
      <c r="AI29" s="35">
        <f>PXIL!J29</f>
        <v>0</v>
      </c>
      <c r="AJ29" s="35">
        <f>PXIL!P29</f>
        <v>0</v>
      </c>
      <c r="AK29" s="35">
        <f>RTM_IEX!J29</f>
        <v>48.09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B30">
        <v>0</v>
      </c>
      <c r="C30">
        <v>0</v>
      </c>
      <c r="D30">
        <f>TWEPL!R30</f>
        <v>0</v>
      </c>
      <c r="E30">
        <f>GT_NG!T30</f>
        <v>11.281012658227851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66.34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807.79004233225248</v>
      </c>
      <c r="P30" s="37">
        <v>74.73</v>
      </c>
      <c r="Q30" s="37">
        <v>26.610000000000003</v>
      </c>
      <c r="R30" s="39">
        <v>14.840000000000002</v>
      </c>
      <c r="S30" s="39">
        <v>0</v>
      </c>
      <c r="T30" s="38">
        <f>SUMPRODUCT(LTA!J30:AN30,LTA!J$101:AN$101,LTA!J$105:AN$105)</f>
        <v>1</v>
      </c>
      <c r="U30" s="38">
        <f>SUMPRODUCT(LTA!J30:AN30,LTA!J$102:AN$102,LTA!J$105:AN$105)</f>
        <v>427.65999999999991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-503</v>
      </c>
      <c r="AA30" s="76">
        <f>STOA!J30</f>
        <v>158.28000000000003</v>
      </c>
      <c r="AB30" s="76">
        <f>-STOA!P30</f>
        <v>0</v>
      </c>
      <c r="AC30">
        <f t="shared" si="0"/>
        <v>16.719965325075716</v>
      </c>
      <c r="AD30">
        <f t="shared" si="1"/>
        <v>1116.9110896654045</v>
      </c>
      <c r="AE30">
        <f>'IDT-1'!F30</f>
        <v>0</v>
      </c>
      <c r="AF30" s="25"/>
      <c r="AG30">
        <f t="shared" si="2"/>
        <v>1116.9110896654045</v>
      </c>
      <c r="AI30" s="35">
        <f>PXIL!J30</f>
        <v>0</v>
      </c>
      <c r="AJ30" s="35">
        <f>PXIL!P30</f>
        <v>0</v>
      </c>
      <c r="AK30" s="35">
        <f>RTM_IEX!J30</f>
        <v>48.1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B31">
        <v>0</v>
      </c>
      <c r="C31">
        <v>0</v>
      </c>
      <c r="D31">
        <f>TWEPL!R31</f>
        <v>0</v>
      </c>
      <c r="E31">
        <f>GT_NG!T31</f>
        <v>11.581012326252294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66.339999999999989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781.84109975026297</v>
      </c>
      <c r="P31" s="37">
        <v>74.73</v>
      </c>
      <c r="Q31" s="37">
        <v>26.610000000000003</v>
      </c>
      <c r="R31" s="39">
        <v>19.019999999999996</v>
      </c>
      <c r="S31" s="39">
        <v>0</v>
      </c>
      <c r="T31" s="38">
        <f>SUMPRODUCT(LTA!J31:AN31,LTA!J$101:AN$101,LTA!J$105:AN$105)</f>
        <v>7.11</v>
      </c>
      <c r="U31" s="38">
        <f>SUMPRODUCT(LTA!J31:AN31,LTA!J$102:AN$102,LTA!J$105:AN$105)</f>
        <v>436.73999999999995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-498</v>
      </c>
      <c r="AA31" s="76">
        <f>STOA!J31</f>
        <v>188.95000000000002</v>
      </c>
      <c r="AB31" s="76">
        <f>-STOA!P31</f>
        <v>0</v>
      </c>
      <c r="AC31">
        <f t="shared" si="0"/>
        <v>16.795872978933769</v>
      </c>
      <c r="AD31">
        <f t="shared" si="1"/>
        <v>1136.6062390975815</v>
      </c>
      <c r="AE31">
        <f>'IDT-1'!F31</f>
        <v>0</v>
      </c>
      <c r="AF31" s="25"/>
      <c r="AG31">
        <f t="shared" si="2"/>
        <v>1136.6062390975815</v>
      </c>
      <c r="AI31" s="35">
        <f>PXIL!J31</f>
        <v>0</v>
      </c>
      <c r="AJ31" s="35">
        <f>PXIL!P31</f>
        <v>0</v>
      </c>
      <c r="AK31" s="35">
        <f>RTM_IEX!J31</f>
        <v>38.479999999999997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B32">
        <v>0</v>
      </c>
      <c r="C32">
        <v>0</v>
      </c>
      <c r="D32">
        <f>TWEPL!R32</f>
        <v>0</v>
      </c>
      <c r="E32">
        <f>GT_NG!T32</f>
        <v>11.581012326252294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703.98873972797674</v>
      </c>
      <c r="P32" s="37">
        <v>74.73</v>
      </c>
      <c r="Q32" s="37">
        <v>26.610000000000003</v>
      </c>
      <c r="R32" s="39">
        <v>19.21</v>
      </c>
      <c r="S32" s="39">
        <v>0</v>
      </c>
      <c r="T32" s="38">
        <f>SUMPRODUCT(LTA!J32:AN32,LTA!J$101:AN$101,LTA!J$105:AN$105)</f>
        <v>10.26</v>
      </c>
      <c r="U32" s="38">
        <f>SUMPRODUCT(LTA!J32:AN32,LTA!J$102:AN$102,LTA!J$105:AN$105)</f>
        <v>436.38999999999993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-226</v>
      </c>
      <c r="AA32" s="76">
        <f>STOA!J32</f>
        <v>192.93</v>
      </c>
      <c r="AB32" s="76">
        <f>-STOA!P32</f>
        <v>0</v>
      </c>
      <c r="AC32">
        <f t="shared" si="0"/>
        <v>14.793143331090512</v>
      </c>
      <c r="AD32">
        <f t="shared" si="1"/>
        <v>1146.9266087231385</v>
      </c>
      <c r="AE32">
        <f>'IDT-1'!F32</f>
        <v>0</v>
      </c>
      <c r="AF32" s="25"/>
      <c r="AG32">
        <f t="shared" si="2"/>
        <v>1146.9266087231385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-139.97999999999999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B33">
        <v>0</v>
      </c>
      <c r="C33">
        <v>0</v>
      </c>
      <c r="D33">
        <f>TWEPL!R33</f>
        <v>0</v>
      </c>
      <c r="E33">
        <f>GT_NG!T33</f>
        <v>11.581012326252294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792.89443904263135</v>
      </c>
      <c r="P33" s="37">
        <v>74.733321333333336</v>
      </c>
      <c r="Q33" s="37">
        <v>26.62</v>
      </c>
      <c r="R33" s="39">
        <v>19.5</v>
      </c>
      <c r="S33" s="39">
        <v>0</v>
      </c>
      <c r="T33" s="38">
        <f>SUMPRODUCT(LTA!J33:AN33,LTA!J$101:AN$101,LTA!J$105:AN$105)</f>
        <v>19.649999999999999</v>
      </c>
      <c r="U33" s="38">
        <f>SUMPRODUCT(LTA!J33:AN33,LTA!J$102:AN$102,LTA!J$105:AN$105)</f>
        <v>437.77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-247</v>
      </c>
      <c r="AA33" s="76">
        <f>STOA!J33</f>
        <v>19.53</v>
      </c>
      <c r="AB33" s="76">
        <f>-STOA!P33</f>
        <v>0</v>
      </c>
      <c r="AC33">
        <f t="shared" si="0"/>
        <v>13.678185957010774</v>
      </c>
      <c r="AD33">
        <f t="shared" si="1"/>
        <v>1143.6005867452063</v>
      </c>
      <c r="AE33">
        <f>'IDT-1'!F33</f>
        <v>0</v>
      </c>
      <c r="AF33" s="25"/>
      <c r="AG33">
        <f t="shared" si="2"/>
        <v>1143.6005867452063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-50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B34">
        <v>0</v>
      </c>
      <c r="C34">
        <v>0</v>
      </c>
      <c r="D34">
        <f>TWEPL!R34</f>
        <v>0</v>
      </c>
      <c r="E34">
        <f>GT_NG!T34</f>
        <v>11.581012326252294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666.73812195827952</v>
      </c>
      <c r="P34" s="37">
        <v>38.479999999999997</v>
      </c>
      <c r="Q34" s="37">
        <v>13.47</v>
      </c>
      <c r="R34" s="39">
        <v>23.7</v>
      </c>
      <c r="S34" s="39">
        <v>0</v>
      </c>
      <c r="T34" s="38">
        <f>SUMPRODUCT(LTA!J34:AN34,LTA!J$101:AN$101,LTA!J$105:AN$105)</f>
        <v>26.84</v>
      </c>
      <c r="U34" s="38">
        <f>SUMPRODUCT(LTA!J34:AN34,LTA!J$102:AN$102,LTA!J$105:AN$105)</f>
        <v>399.32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-67.400000000000006</v>
      </c>
      <c r="AA34" s="76">
        <f>STOA!J34</f>
        <v>26.66</v>
      </c>
      <c r="AB34" s="76">
        <f>-STOA!P34</f>
        <v>0</v>
      </c>
      <c r="AC34">
        <f t="shared" si="0"/>
        <v>10.662703604605403</v>
      </c>
      <c r="AD34">
        <f t="shared" si="1"/>
        <v>1140.7464306799266</v>
      </c>
      <c r="AE34">
        <f>'IDT-1'!F34</f>
        <v>0</v>
      </c>
      <c r="AF34" s="25"/>
      <c r="AG34">
        <f t="shared" si="2"/>
        <v>1140.7464306799266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-39.979999999999997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B35">
        <v>0</v>
      </c>
      <c r="C35">
        <v>0</v>
      </c>
      <c r="D35">
        <f>TWEPL!R35</f>
        <v>0</v>
      </c>
      <c r="E35">
        <f>GT_NG!T35</f>
        <v>11.581012326252294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662.89766852936953</v>
      </c>
      <c r="P35" s="37">
        <v>38.472984947237734</v>
      </c>
      <c r="Q35" s="37">
        <v>13.47</v>
      </c>
      <c r="R35" s="39">
        <v>23.699999999999996</v>
      </c>
      <c r="S35" s="39">
        <v>0</v>
      </c>
      <c r="T35" s="38">
        <f>SUMPRODUCT(LTA!J35:AN35,LTA!J$101:AN$101,LTA!J$105:AN$105)</f>
        <v>38.19</v>
      </c>
      <c r="U35" s="38">
        <f>SUMPRODUCT(LTA!J35:AN35,LTA!J$102:AN$102,LTA!J$105:AN$105)</f>
        <v>356.93999999999994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-78</v>
      </c>
      <c r="AA35" s="76">
        <f>STOA!J35</f>
        <v>34.61</v>
      </c>
      <c r="AB35" s="76">
        <f>-STOA!P35</f>
        <v>0</v>
      </c>
      <c r="AC35">
        <f t="shared" si="0"/>
        <v>10.221703819305439</v>
      </c>
      <c r="AD35">
        <f t="shared" si="1"/>
        <v>1143.6399619835538</v>
      </c>
      <c r="AE35">
        <f>'IDT-1'!F35</f>
        <v>0</v>
      </c>
      <c r="AF35" s="25"/>
      <c r="AG35">
        <f t="shared" si="2"/>
        <v>1143.6399619835538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B36">
        <v>0</v>
      </c>
      <c r="C36">
        <v>0</v>
      </c>
      <c r="D36">
        <f>TWEPL!R36</f>
        <v>0</v>
      </c>
      <c r="E36">
        <f>GT_NG!T36</f>
        <v>11.581012326252294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658.16779464857564</v>
      </c>
      <c r="P36" s="37">
        <v>38.472984947237734</v>
      </c>
      <c r="Q36" s="37">
        <v>13.47</v>
      </c>
      <c r="R36" s="39">
        <v>24.7</v>
      </c>
      <c r="S36" s="39">
        <v>0</v>
      </c>
      <c r="T36" s="38">
        <f>SUMPRODUCT(LTA!J36:AN36,LTA!J$101:AN$101,LTA!J$105:AN$105)</f>
        <v>49.730000000000004</v>
      </c>
      <c r="U36" s="38">
        <f>SUMPRODUCT(LTA!J36:AN36,LTA!J$102:AN$102,LTA!J$105:AN$105)</f>
        <v>312.97000000000003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-107</v>
      </c>
      <c r="AA36" s="76">
        <f>STOA!J36</f>
        <v>42.07</v>
      </c>
      <c r="AB36" s="76">
        <f>-STOA!P36</f>
        <v>0</v>
      </c>
      <c r="AC36">
        <f t="shared" si="0"/>
        <v>10.600925033230773</v>
      </c>
      <c r="AD36">
        <f t="shared" si="1"/>
        <v>1133.6508668888348</v>
      </c>
      <c r="AE36">
        <f>'IDT-1'!F36</f>
        <v>0</v>
      </c>
      <c r="AF36" s="25"/>
      <c r="AG36">
        <f t="shared" si="2"/>
        <v>1133.6508668888348</v>
      </c>
      <c r="AI36" s="35">
        <f>PXIL!J36</f>
        <v>0</v>
      </c>
      <c r="AJ36" s="35">
        <f>PXIL!P36</f>
        <v>0</v>
      </c>
      <c r="AK36" s="35">
        <f>RTM_IEX!J36</f>
        <v>48.09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B37">
        <v>0</v>
      </c>
      <c r="C37">
        <v>0</v>
      </c>
      <c r="D37">
        <f>TWEPL!R37</f>
        <v>0</v>
      </c>
      <c r="E37">
        <f>GT_NG!T37</f>
        <v>11.581012326252294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662.27007828197168</v>
      </c>
      <c r="P37" s="37">
        <v>38.472984947237734</v>
      </c>
      <c r="Q37" s="37">
        <v>13.47</v>
      </c>
      <c r="R37" s="39">
        <v>24.699999999999996</v>
      </c>
      <c r="S37" s="39">
        <v>0</v>
      </c>
      <c r="T37" s="38">
        <f>SUMPRODUCT(LTA!J37:AN37,LTA!J$101:AN$101,LTA!J$105:AN$105)</f>
        <v>59.26</v>
      </c>
      <c r="U37" s="38">
        <f>SUMPRODUCT(LTA!J37:AN37,LTA!J$102:AN$102,LTA!J$105:AN$105)</f>
        <v>322.08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-138</v>
      </c>
      <c r="AA37" s="76">
        <f>STOA!J37</f>
        <v>50.470000000000006</v>
      </c>
      <c r="AB37" s="76">
        <f>-STOA!P37</f>
        <v>0</v>
      </c>
      <c r="AC37">
        <f t="shared" si="0"/>
        <v>10.937541712331999</v>
      </c>
      <c r="AD37">
        <f t="shared" si="1"/>
        <v>1114.2265338431298</v>
      </c>
      <c r="AE37">
        <f>'IDT-1'!F37</f>
        <v>0</v>
      </c>
      <c r="AF37" s="25"/>
      <c r="AG37">
        <f t="shared" si="2"/>
        <v>1114.2265338431298</v>
      </c>
      <c r="AI37" s="35">
        <f>PXIL!J37</f>
        <v>0</v>
      </c>
      <c r="AJ37" s="35">
        <f>PXIL!P37</f>
        <v>0</v>
      </c>
      <c r="AK37" s="35">
        <f>RTM_IEX!J37</f>
        <v>28.86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B38">
        <v>0</v>
      </c>
      <c r="C38">
        <v>0</v>
      </c>
      <c r="D38">
        <f>TWEPL!R38</f>
        <v>0</v>
      </c>
      <c r="E38">
        <f>GT_NG!T38</f>
        <v>11.581012326252294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657.60545470867351</v>
      </c>
      <c r="P38" s="37">
        <v>38.472984947237734</v>
      </c>
      <c r="Q38" s="37">
        <v>13.47</v>
      </c>
      <c r="R38" s="39">
        <v>24.699999999999996</v>
      </c>
      <c r="S38" s="39">
        <v>0</v>
      </c>
      <c r="T38" s="38">
        <f>SUMPRODUCT(LTA!J38:AN38,LTA!J$101:AN$101,LTA!J$105:AN$105)</f>
        <v>68.460000000000008</v>
      </c>
      <c r="U38" s="38">
        <f>SUMPRODUCT(LTA!J38:AN38,LTA!J$102:AN$102,LTA!J$105:AN$105)</f>
        <v>322.87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-193</v>
      </c>
      <c r="AA38" s="76">
        <f>STOA!J38</f>
        <v>58.31</v>
      </c>
      <c r="AB38" s="76">
        <f>-STOA!P38</f>
        <v>0</v>
      </c>
      <c r="AC38">
        <f t="shared" si="0"/>
        <v>11.547640154003508</v>
      </c>
      <c r="AD38">
        <f t="shared" si="1"/>
        <v>1081.4018118281601</v>
      </c>
      <c r="AE38">
        <f>'IDT-1'!F38</f>
        <v>0</v>
      </c>
      <c r="AF38" s="25"/>
      <c r="AG38">
        <f t="shared" si="2"/>
        <v>1081.4018118281601</v>
      </c>
      <c r="AI38" s="35">
        <f>PXIL!J38</f>
        <v>0</v>
      </c>
      <c r="AJ38" s="35">
        <f>PXIL!P38</f>
        <v>0</v>
      </c>
      <c r="AK38" s="35">
        <f>RTM_IEX!J38</f>
        <v>38.479999999999997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B39">
        <v>0</v>
      </c>
      <c r="C39">
        <v>0</v>
      </c>
      <c r="D39">
        <f>TWEPL!R39</f>
        <v>0</v>
      </c>
      <c r="E39">
        <f>GT_NG!T39</f>
        <v>11.281012658227851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659.55956334313657</v>
      </c>
      <c r="P39" s="37">
        <v>38.472984947237734</v>
      </c>
      <c r="Q39" s="37">
        <v>13.47</v>
      </c>
      <c r="R39" s="39">
        <v>24.7</v>
      </c>
      <c r="S39" s="39">
        <v>0</v>
      </c>
      <c r="T39" s="38">
        <f>SUMPRODUCT(LTA!J39:AN39,LTA!J$101:AN$101,LTA!J$105:AN$105)</f>
        <v>77.72</v>
      </c>
      <c r="U39" s="38">
        <f>SUMPRODUCT(LTA!J39:AN39,LTA!J$102:AN$102,LTA!J$105:AN$105)</f>
        <v>330.99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-220</v>
      </c>
      <c r="AA39" s="76">
        <f>STOA!J39</f>
        <v>66.25</v>
      </c>
      <c r="AB39" s="76">
        <f>-STOA!P39</f>
        <v>0</v>
      </c>
      <c r="AC39">
        <f t="shared" si="0"/>
        <v>11.865539797572048</v>
      </c>
      <c r="AD39">
        <f t="shared" si="1"/>
        <v>1067.6280211510302</v>
      </c>
      <c r="AE39">
        <f>'IDT-1'!F39</f>
        <v>0</v>
      </c>
      <c r="AF39" s="25"/>
      <c r="AG39">
        <f t="shared" si="2"/>
        <v>1067.6280211510302</v>
      </c>
      <c r="AI39" s="35">
        <f>PXIL!J39</f>
        <v>0</v>
      </c>
      <c r="AJ39" s="35">
        <f>PXIL!P39</f>
        <v>0</v>
      </c>
      <c r="AK39" s="35">
        <f>RTM_IEX!J39</f>
        <v>24.05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B40">
        <v>0</v>
      </c>
      <c r="C40">
        <v>0</v>
      </c>
      <c r="D40">
        <f>TWEPL!R40</f>
        <v>0</v>
      </c>
      <c r="E40">
        <f>GT_NG!T40</f>
        <v>11.281012658227851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658.41522366922356</v>
      </c>
      <c r="P40" s="37">
        <v>38.472984947237734</v>
      </c>
      <c r="Q40" s="37">
        <v>13.47</v>
      </c>
      <c r="R40" s="39">
        <v>24.7</v>
      </c>
      <c r="S40" s="39">
        <v>0</v>
      </c>
      <c r="T40" s="38">
        <f>SUMPRODUCT(LTA!J40:AN40,LTA!J$101:AN$101,LTA!J$105:AN$105)</f>
        <v>85.05</v>
      </c>
      <c r="U40" s="38">
        <f>SUMPRODUCT(LTA!J40:AN40,LTA!J$102:AN$102,LTA!J$105:AN$105)</f>
        <v>338.82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-211</v>
      </c>
      <c r="AA40" s="76">
        <f>STOA!J40</f>
        <v>73.58</v>
      </c>
      <c r="AB40" s="76">
        <f>-STOA!P40</f>
        <v>0</v>
      </c>
      <c r="AC40">
        <f t="shared" si="0"/>
        <v>11.998802083572086</v>
      </c>
      <c r="AD40">
        <f t="shared" si="1"/>
        <v>1102.6504191911167</v>
      </c>
      <c r="AE40">
        <f>'IDT-1'!F40</f>
        <v>0</v>
      </c>
      <c r="AF40" s="25"/>
      <c r="AG40">
        <f t="shared" si="2"/>
        <v>1102.6504191911167</v>
      </c>
      <c r="AI40" s="35">
        <f>PXIL!J40</f>
        <v>0</v>
      </c>
      <c r="AJ40" s="35">
        <f>PXIL!P40</f>
        <v>0</v>
      </c>
      <c r="AK40" s="35">
        <f>RTM_IEX!J40</f>
        <v>28.86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B41">
        <v>0</v>
      </c>
      <c r="C41">
        <v>0</v>
      </c>
      <c r="D41">
        <f>TWEPL!R41</f>
        <v>0</v>
      </c>
      <c r="E41">
        <f>GT_NG!T41</f>
        <v>11.281012658227851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658.49852366922357</v>
      </c>
      <c r="P41" s="37">
        <v>38.472984947237734</v>
      </c>
      <c r="Q41" s="37">
        <v>13.47</v>
      </c>
      <c r="R41" s="39">
        <v>24.7</v>
      </c>
      <c r="S41" s="39">
        <v>0</v>
      </c>
      <c r="T41" s="38">
        <f>SUMPRODUCT(LTA!J41:AN41,LTA!J$101:AN$101,LTA!J$105:AN$105)</f>
        <v>93.25</v>
      </c>
      <c r="U41" s="38">
        <f>SUMPRODUCT(LTA!J41:AN41,LTA!J$102:AN$102,LTA!J$105:AN$105)</f>
        <v>346.28000000000003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-205</v>
      </c>
      <c r="AA41" s="76">
        <f>STOA!J41</f>
        <v>80.600000000000009</v>
      </c>
      <c r="AB41" s="76">
        <f>-STOA!P41</f>
        <v>0</v>
      </c>
      <c r="AC41">
        <f t="shared" si="0"/>
        <v>12.129187913876459</v>
      </c>
      <c r="AD41">
        <f t="shared" si="1"/>
        <v>1131.2833333608125</v>
      </c>
      <c r="AE41">
        <f>'IDT-1'!F41</f>
        <v>0</v>
      </c>
      <c r="AF41" s="25"/>
      <c r="AG41">
        <f t="shared" si="2"/>
        <v>1131.2833333608125</v>
      </c>
      <c r="AI41" s="35">
        <f>PXIL!J41</f>
        <v>0</v>
      </c>
      <c r="AJ41" s="35">
        <f>PXIL!P41</f>
        <v>0</v>
      </c>
      <c r="AK41" s="35">
        <f>RTM_IEX!J41</f>
        <v>28.86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B42">
        <v>0</v>
      </c>
      <c r="C42">
        <v>0</v>
      </c>
      <c r="D42">
        <f>TWEPL!R42</f>
        <v>0</v>
      </c>
      <c r="E42">
        <f>GT_NG!T42</f>
        <v>11.281012658227851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658.78137576448194</v>
      </c>
      <c r="P42" s="37">
        <v>38.472984947237734</v>
      </c>
      <c r="Q42" s="37">
        <v>13.47</v>
      </c>
      <c r="R42" s="39">
        <v>24.7</v>
      </c>
      <c r="S42" s="39">
        <v>0</v>
      </c>
      <c r="T42" s="38">
        <f>SUMPRODUCT(LTA!J42:AN42,LTA!J$101:AN$101,LTA!J$105:AN$105)</f>
        <v>99.37</v>
      </c>
      <c r="U42" s="38">
        <f>SUMPRODUCT(LTA!J42:AN42,LTA!J$102:AN$102,LTA!J$105:AN$105)</f>
        <v>353.31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-202</v>
      </c>
      <c r="AA42" s="76">
        <f>STOA!J42</f>
        <v>87.18</v>
      </c>
      <c r="AB42" s="76">
        <f>-STOA!P42</f>
        <v>0</v>
      </c>
      <c r="AC42">
        <f t="shared" si="0"/>
        <v>12.224186205371662</v>
      </c>
      <c r="AD42">
        <f t="shared" si="1"/>
        <v>1149.391187164576</v>
      </c>
      <c r="AE42">
        <f>'IDT-1'!F42</f>
        <v>0</v>
      </c>
      <c r="AF42" s="25"/>
      <c r="AG42">
        <f t="shared" si="2"/>
        <v>1149.391187164576</v>
      </c>
      <c r="AI42" s="35">
        <f>PXIL!J42</f>
        <v>0</v>
      </c>
      <c r="AJ42" s="35">
        <f>PXIL!P42</f>
        <v>0</v>
      </c>
      <c r="AK42" s="35">
        <f>RTM_IEX!J42</f>
        <v>24.05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B43">
        <v>0</v>
      </c>
      <c r="C43">
        <v>0</v>
      </c>
      <c r="D43">
        <f>TWEPL!R43</f>
        <v>0</v>
      </c>
      <c r="E43">
        <f>GT_NG!T43</f>
        <v>11.281012658227851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660.26810011435578</v>
      </c>
      <c r="P43" s="37">
        <v>38.472984947237734</v>
      </c>
      <c r="Q43" s="37">
        <v>13.47</v>
      </c>
      <c r="R43" s="39">
        <v>24.7</v>
      </c>
      <c r="S43" s="39">
        <v>0</v>
      </c>
      <c r="T43" s="38">
        <f>SUMPRODUCT(LTA!J43:AN43,LTA!J$101:AN$101,LTA!J$105:AN$105)</f>
        <v>104.9</v>
      </c>
      <c r="U43" s="38">
        <f>SUMPRODUCT(LTA!J43:AN43,LTA!J$102:AN$102,LTA!J$105:AN$105)</f>
        <v>359.29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-211</v>
      </c>
      <c r="AA43" s="76">
        <f>STOA!J43</f>
        <v>92.93</v>
      </c>
      <c r="AB43" s="76">
        <f>-STOA!P43</f>
        <v>0</v>
      </c>
      <c r="AC43">
        <f t="shared" si="0"/>
        <v>12.478602519844118</v>
      </c>
      <c r="AD43">
        <f t="shared" si="1"/>
        <v>1163.6834951999772</v>
      </c>
      <c r="AE43">
        <f>'IDT-1'!F43</f>
        <v>0</v>
      </c>
      <c r="AF43" s="25"/>
      <c r="AG43">
        <f t="shared" si="2"/>
        <v>1163.6834951999772</v>
      </c>
      <c r="AI43" s="35">
        <f>PXIL!J43</f>
        <v>0</v>
      </c>
      <c r="AJ43" s="35">
        <f>PXIL!P43</f>
        <v>0</v>
      </c>
      <c r="AK43" s="35">
        <f>RTM_IEX!J43</f>
        <v>28.85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B44">
        <v>0</v>
      </c>
      <c r="C44">
        <v>0</v>
      </c>
      <c r="D44">
        <f>TWEPL!R44</f>
        <v>0</v>
      </c>
      <c r="E44">
        <f>GT_NG!T44</f>
        <v>11.281012658227851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656.72305023060744</v>
      </c>
      <c r="P44" s="37">
        <v>38.472984947237734</v>
      </c>
      <c r="Q44" s="37">
        <v>13.47</v>
      </c>
      <c r="R44" s="39">
        <v>24.7</v>
      </c>
      <c r="S44" s="39">
        <v>0</v>
      </c>
      <c r="T44" s="38">
        <f>SUMPRODUCT(LTA!J44:AN44,LTA!J$101:AN$101,LTA!J$105:AN$105)</f>
        <v>108.71000000000001</v>
      </c>
      <c r="U44" s="38">
        <f>SUMPRODUCT(LTA!J44:AN44,LTA!J$102:AN$102,LTA!J$105:AN$105)</f>
        <v>364.31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-217</v>
      </c>
      <c r="AA44" s="76">
        <f>STOA!J44</f>
        <v>98.47</v>
      </c>
      <c r="AB44" s="76">
        <f>-STOA!P44</f>
        <v>0</v>
      </c>
      <c r="AC44">
        <f t="shared" si="0"/>
        <v>12.685241040446506</v>
      </c>
      <c r="AD44">
        <f t="shared" si="1"/>
        <v>1177.9218067956267</v>
      </c>
      <c r="AE44">
        <f>'IDT-1'!F44</f>
        <v>0</v>
      </c>
      <c r="AF44" s="25"/>
      <c r="AG44">
        <f t="shared" si="2"/>
        <v>1177.9218067956267</v>
      </c>
      <c r="AI44" s="35">
        <f>PXIL!J44</f>
        <v>0</v>
      </c>
      <c r="AJ44" s="35">
        <f>PXIL!P44</f>
        <v>0</v>
      </c>
      <c r="AK44" s="35">
        <f>RTM_IEX!J44</f>
        <v>38.47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B45">
        <v>0</v>
      </c>
      <c r="C45">
        <v>0</v>
      </c>
      <c r="D45">
        <f>TWEPL!R45</f>
        <v>0</v>
      </c>
      <c r="E45">
        <f>GT_NG!T45</f>
        <v>11.140011068068622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651.84278186669303</v>
      </c>
      <c r="P45" s="37">
        <v>38.472984947237734</v>
      </c>
      <c r="Q45" s="37">
        <v>13.47</v>
      </c>
      <c r="R45" s="39">
        <v>24.7</v>
      </c>
      <c r="S45" s="39">
        <v>0</v>
      </c>
      <c r="T45" s="38">
        <f>SUMPRODUCT(LTA!J45:AN45,LTA!J$101:AN$101,LTA!J$105:AN$105)</f>
        <v>114.34</v>
      </c>
      <c r="U45" s="38">
        <f>SUMPRODUCT(LTA!J45:AN45,LTA!J$102:AN$102,LTA!J$105:AN$105)</f>
        <v>368.76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-212</v>
      </c>
      <c r="AA45" s="76">
        <f>STOA!J45</f>
        <v>102.96000000000001</v>
      </c>
      <c r="AB45" s="76">
        <f>-STOA!P45</f>
        <v>0</v>
      </c>
      <c r="AC45">
        <f t="shared" si="0"/>
        <v>12.645456543391711</v>
      </c>
      <c r="AD45">
        <f t="shared" si="1"/>
        <v>1182.9003213386077</v>
      </c>
      <c r="AE45">
        <f>'IDT-1'!F45</f>
        <v>0</v>
      </c>
      <c r="AF45" s="25"/>
      <c r="AG45">
        <f t="shared" si="2"/>
        <v>1182.9003213386077</v>
      </c>
      <c r="AI45" s="35">
        <f>PXIL!J45</f>
        <v>0</v>
      </c>
      <c r="AJ45" s="35">
        <f>PXIL!P45</f>
        <v>0</v>
      </c>
      <c r="AK45" s="35">
        <f>RTM_IEX!J45</f>
        <v>28.86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B46">
        <v>0</v>
      </c>
      <c r="C46">
        <v>0</v>
      </c>
      <c r="D46">
        <f>TWEPL!R46</f>
        <v>0</v>
      </c>
      <c r="E46">
        <f>GT_NG!T46</f>
        <v>11.140011068068622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651.88278186669299</v>
      </c>
      <c r="P46" s="37">
        <v>38.472984947237734</v>
      </c>
      <c r="Q46" s="37">
        <v>13.47</v>
      </c>
      <c r="R46" s="39">
        <v>24.7</v>
      </c>
      <c r="S46" s="39">
        <v>0</v>
      </c>
      <c r="T46" s="38">
        <f>SUMPRODUCT(LTA!J46:AN46,LTA!J$101:AN$101,LTA!J$105:AN$105)</f>
        <v>116.93</v>
      </c>
      <c r="U46" s="38">
        <f>SUMPRODUCT(LTA!J46:AN46,LTA!J$102:AN$102,LTA!J$105:AN$105)</f>
        <v>372.23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-218</v>
      </c>
      <c r="AA46" s="76">
        <f>STOA!J46</f>
        <v>105.62</v>
      </c>
      <c r="AB46" s="76">
        <f>-STOA!P46</f>
        <v>0</v>
      </c>
      <c r="AC46">
        <f t="shared" si="0"/>
        <v>12.775928453087333</v>
      </c>
      <c r="AD46">
        <f t="shared" si="1"/>
        <v>1187.4498494289119</v>
      </c>
      <c r="AE46">
        <f>'IDT-1'!F46</f>
        <v>0</v>
      </c>
      <c r="AF46" s="25"/>
      <c r="AG46">
        <f t="shared" si="2"/>
        <v>1187.4498494289119</v>
      </c>
      <c r="AI46" s="35">
        <f>PXIL!J46</f>
        <v>0</v>
      </c>
      <c r="AJ46" s="35">
        <f>PXIL!P46</f>
        <v>0</v>
      </c>
      <c r="AK46" s="35">
        <f>RTM_IEX!J46</f>
        <v>30.78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B47">
        <v>0</v>
      </c>
      <c r="C47">
        <v>0</v>
      </c>
      <c r="D47">
        <f>TWEPL!R47</f>
        <v>0</v>
      </c>
      <c r="E47">
        <f>GT_NG!T47</f>
        <v>11.140011068068622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657.40256586669295</v>
      </c>
      <c r="P47" s="37">
        <v>38.472984947237734</v>
      </c>
      <c r="Q47" s="37">
        <v>13.47</v>
      </c>
      <c r="R47" s="39">
        <v>24.7</v>
      </c>
      <c r="S47" s="39">
        <v>0</v>
      </c>
      <c r="T47" s="38">
        <f>SUMPRODUCT(LTA!J47:AN47,LTA!J$101:AN$101,LTA!J$105:AN$105)</f>
        <v>117.43</v>
      </c>
      <c r="U47" s="38">
        <f>SUMPRODUCT(LTA!J47:AN47,LTA!J$102:AN$102,LTA!J$105:AN$105)</f>
        <v>374.52000000000004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-217</v>
      </c>
      <c r="AA47" s="76">
        <f>STOA!J47</f>
        <v>105.62</v>
      </c>
      <c r="AB47" s="76">
        <f>-STOA!P47</f>
        <v>0</v>
      </c>
      <c r="AC47">
        <f t="shared" si="0"/>
        <v>12.81782945000473</v>
      </c>
      <c r="AD47">
        <f t="shared" si="1"/>
        <v>1194.7877324319945</v>
      </c>
      <c r="AE47">
        <f>'IDT-1'!F47</f>
        <v>0</v>
      </c>
      <c r="AF47" s="25"/>
      <c r="AG47">
        <f t="shared" si="2"/>
        <v>1194.7877324319945</v>
      </c>
      <c r="AI47" s="35">
        <f>PXIL!J47</f>
        <v>0</v>
      </c>
      <c r="AJ47" s="35">
        <f>PXIL!P47</f>
        <v>0</v>
      </c>
      <c r="AK47" s="35">
        <f>RTM_IEX!J47</f>
        <v>28.85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B48">
        <v>0</v>
      </c>
      <c r="C48">
        <v>0</v>
      </c>
      <c r="D48">
        <f>TWEPL!R48</f>
        <v>0</v>
      </c>
      <c r="E48">
        <f>GT_NG!T48</f>
        <v>11.140011068068622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657.54256586669294</v>
      </c>
      <c r="P48" s="37">
        <v>38.472984947237734</v>
      </c>
      <c r="Q48" s="37">
        <v>13.47</v>
      </c>
      <c r="R48" s="39">
        <v>24.7</v>
      </c>
      <c r="S48" s="39">
        <v>0</v>
      </c>
      <c r="T48" s="38">
        <f>SUMPRODUCT(LTA!J48:AN48,LTA!J$101:AN$101,LTA!J$105:AN$105)</f>
        <v>118.03999999999999</v>
      </c>
      <c r="U48" s="38">
        <f>SUMPRODUCT(LTA!J48:AN48,LTA!J$102:AN$102,LTA!J$105:AN$105)</f>
        <v>376.75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-224</v>
      </c>
      <c r="AA48" s="76">
        <f>STOA!J48</f>
        <v>105.62</v>
      </c>
      <c r="AB48" s="76">
        <f>-STOA!P48</f>
        <v>0</v>
      </c>
      <c r="AC48">
        <f t="shared" si="0"/>
        <v>12.89610267798296</v>
      </c>
      <c r="AD48">
        <f t="shared" si="1"/>
        <v>1190.6894592040162</v>
      </c>
      <c r="AE48">
        <f>'IDT-1'!F48</f>
        <v>0</v>
      </c>
      <c r="AF48" s="25"/>
      <c r="AG48">
        <f t="shared" si="2"/>
        <v>1190.6894592040162</v>
      </c>
      <c r="AI48" s="35">
        <f>PXIL!J48</f>
        <v>0</v>
      </c>
      <c r="AJ48" s="35">
        <f>PXIL!P48</f>
        <v>0</v>
      </c>
      <c r="AK48" s="35">
        <f>RTM_IEX!J48</f>
        <v>28.85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B49">
        <v>0</v>
      </c>
      <c r="C49">
        <v>0</v>
      </c>
      <c r="D49">
        <f>TWEPL!R49</f>
        <v>0</v>
      </c>
      <c r="E49">
        <f>GT_NG!T49</f>
        <v>11.140011068068622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652.13301377143455</v>
      </c>
      <c r="P49" s="37">
        <v>38.472984947237734</v>
      </c>
      <c r="Q49" s="37">
        <v>13.47</v>
      </c>
      <c r="R49" s="39">
        <v>24.7</v>
      </c>
      <c r="S49" s="39">
        <v>0</v>
      </c>
      <c r="T49" s="38">
        <f>SUMPRODUCT(LTA!J49:AN49,LTA!J$101:AN$101,LTA!J$105:AN$105)</f>
        <v>118.03999999999999</v>
      </c>
      <c r="U49" s="38">
        <f>SUMPRODUCT(LTA!J49:AN49,LTA!J$102:AN$102,LTA!J$105:AN$105)</f>
        <v>378.3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-237</v>
      </c>
      <c r="AA49" s="76">
        <f>STOA!J49</f>
        <v>105.62</v>
      </c>
      <c r="AB49" s="76">
        <f>-STOA!P49</f>
        <v>0</v>
      </c>
      <c r="AC49">
        <f t="shared" si="0"/>
        <v>12.945731309313798</v>
      </c>
      <c r="AD49">
        <f t="shared" si="1"/>
        <v>1170.900278477427</v>
      </c>
      <c r="AE49">
        <f>'IDT-1'!F49</f>
        <v>0</v>
      </c>
      <c r="AF49" s="25"/>
      <c r="AG49">
        <f t="shared" si="2"/>
        <v>1170.900278477427</v>
      </c>
      <c r="AI49" s="35">
        <f>PXIL!J49</f>
        <v>0</v>
      </c>
      <c r="AJ49" s="35">
        <f>PXIL!P49</f>
        <v>0</v>
      </c>
      <c r="AK49" s="35">
        <f>RTM_IEX!J49</f>
        <v>25.97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B50">
        <v>0</v>
      </c>
      <c r="C50">
        <v>0</v>
      </c>
      <c r="D50">
        <f>TWEPL!R50</f>
        <v>0</v>
      </c>
      <c r="E50">
        <f>GT_NG!T50</f>
        <v>11.140011068068622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652.22301377143458</v>
      </c>
      <c r="P50" s="37">
        <v>38.472984947237734</v>
      </c>
      <c r="Q50" s="37">
        <v>13.47</v>
      </c>
      <c r="R50" s="39">
        <v>24.7</v>
      </c>
      <c r="S50" s="39">
        <v>0</v>
      </c>
      <c r="T50" s="38">
        <f>SUMPRODUCT(LTA!J50:AN50,LTA!J$101:AN$101,LTA!J$105:AN$105)</f>
        <v>118.03999999999999</v>
      </c>
      <c r="U50" s="38">
        <f>SUMPRODUCT(LTA!J50:AN50,LTA!J$102:AN$102,LTA!J$105:AN$105)</f>
        <v>380.03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-242</v>
      </c>
      <c r="AA50" s="76">
        <f>STOA!J50</f>
        <v>105.62</v>
      </c>
      <c r="AB50" s="76">
        <f>-STOA!P50</f>
        <v>0</v>
      </c>
      <c r="AC50">
        <f t="shared" si="0"/>
        <v>13.014287900726822</v>
      </c>
      <c r="AD50">
        <f t="shared" si="1"/>
        <v>1169.5817218860141</v>
      </c>
      <c r="AE50">
        <f>'IDT-1'!F50</f>
        <v>0</v>
      </c>
      <c r="AF50" s="25"/>
      <c r="AG50">
        <f t="shared" si="2"/>
        <v>1169.5817218860141</v>
      </c>
      <c r="AI50" s="35">
        <f>PXIL!J50</f>
        <v>0</v>
      </c>
      <c r="AJ50" s="35">
        <f>PXIL!P50</f>
        <v>0</v>
      </c>
      <c r="AK50" s="35">
        <f>RTM_IEX!J50</f>
        <v>27.9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B51">
        <v>0</v>
      </c>
      <c r="C51">
        <v>0</v>
      </c>
      <c r="D51">
        <f>TWEPL!R51</f>
        <v>0</v>
      </c>
      <c r="E51">
        <f>GT_NG!T51</f>
        <v>11.140011068068622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644.37506236306263</v>
      </c>
      <c r="P51" s="37">
        <v>38.472984947237734</v>
      </c>
      <c r="Q51" s="37">
        <v>13.47</v>
      </c>
      <c r="R51" s="39">
        <v>24.7</v>
      </c>
      <c r="S51" s="39">
        <v>0</v>
      </c>
      <c r="T51" s="38">
        <f>SUMPRODUCT(LTA!J51:AN51,LTA!J$101:AN$101,LTA!J$105:AN$105)</f>
        <v>118.03999999999999</v>
      </c>
      <c r="U51" s="38">
        <f>SUMPRODUCT(LTA!J51:AN51,LTA!J$102:AN$102,LTA!J$105:AN$105)</f>
        <v>381.5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-234</v>
      </c>
      <c r="AA51" s="76">
        <f>STOA!J51</f>
        <v>105.52</v>
      </c>
      <c r="AB51" s="76">
        <f>-STOA!P51</f>
        <v>0</v>
      </c>
      <c r="AC51">
        <f t="shared" si="0"/>
        <v>12.968651333480684</v>
      </c>
      <c r="AD51">
        <f t="shared" si="1"/>
        <v>1179.839407044888</v>
      </c>
      <c r="AE51">
        <f>'IDT-1'!F51</f>
        <v>0</v>
      </c>
      <c r="AF51" s="25"/>
      <c r="AG51">
        <f t="shared" si="2"/>
        <v>1179.839407044888</v>
      </c>
      <c r="AI51" s="35">
        <f>PXIL!J51</f>
        <v>0</v>
      </c>
      <c r="AJ51" s="35">
        <f>PXIL!P51</f>
        <v>0</v>
      </c>
      <c r="AK51" s="35">
        <f>RTM_IEX!J51</f>
        <v>35.590000000000003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B52">
        <v>0</v>
      </c>
      <c r="C52">
        <v>0</v>
      </c>
      <c r="D52">
        <f>TWEPL!R52</f>
        <v>0</v>
      </c>
      <c r="E52">
        <f>GT_NG!T52</f>
        <v>11.140011068068622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644.2950623630627</v>
      </c>
      <c r="P52" s="37">
        <v>38.472984947237734</v>
      </c>
      <c r="Q52" s="37">
        <v>13.47</v>
      </c>
      <c r="R52" s="39">
        <v>24.7</v>
      </c>
      <c r="S52" s="39">
        <v>0</v>
      </c>
      <c r="T52" s="38">
        <f>SUMPRODUCT(LTA!J52:AN52,LTA!J$101:AN$101,LTA!J$105:AN$105)</f>
        <v>118.03999999999999</v>
      </c>
      <c r="U52" s="38">
        <f>SUMPRODUCT(LTA!J52:AN52,LTA!J$102:AN$102,LTA!J$105:AN$105)</f>
        <v>381.99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-233</v>
      </c>
      <c r="AA52" s="76">
        <f>STOA!J52</f>
        <v>105.52</v>
      </c>
      <c r="AB52" s="76">
        <f>-STOA!P52</f>
        <v>0</v>
      </c>
      <c r="AC52">
        <f t="shared" si="0"/>
        <v>12.949012015198083</v>
      </c>
      <c r="AD52">
        <f t="shared" si="1"/>
        <v>1179.3490463631711</v>
      </c>
      <c r="AE52">
        <f>'IDT-1'!F52</f>
        <v>0</v>
      </c>
      <c r="AF52" s="25"/>
      <c r="AG52">
        <f t="shared" si="2"/>
        <v>1179.3490463631711</v>
      </c>
      <c r="AI52" s="35">
        <f>PXIL!J52</f>
        <v>0</v>
      </c>
      <c r="AJ52" s="35">
        <f>PXIL!P52</f>
        <v>0</v>
      </c>
      <c r="AK52" s="35">
        <f>RTM_IEX!J52</f>
        <v>33.67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B53">
        <v>0</v>
      </c>
      <c r="C53">
        <v>0</v>
      </c>
      <c r="D53">
        <f>TWEPL!R53</f>
        <v>0</v>
      </c>
      <c r="E53">
        <f>GT_NG!T53</f>
        <v>11.147167662966128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649.24795411264643</v>
      </c>
      <c r="P53" s="37">
        <v>38.472984947237734</v>
      </c>
      <c r="Q53" s="37">
        <v>13.47</v>
      </c>
      <c r="R53" s="39">
        <v>24.7</v>
      </c>
      <c r="S53" s="39">
        <v>0</v>
      </c>
      <c r="T53" s="38">
        <f>SUMPRODUCT(LTA!J53:AN53,LTA!J$101:AN$101,LTA!J$105:AN$105)</f>
        <v>118.03999999999999</v>
      </c>
      <c r="U53" s="38">
        <f>SUMPRODUCT(LTA!J53:AN53,LTA!J$102:AN$102,LTA!J$105:AN$105)</f>
        <v>381.84000000000003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-243</v>
      </c>
      <c r="AA53" s="76">
        <f>STOA!J53</f>
        <v>105.52</v>
      </c>
      <c r="AB53" s="76">
        <f>-STOA!P53</f>
        <v>0</v>
      </c>
      <c r="AC53">
        <f t="shared" si="0"/>
        <v>13.087685575111081</v>
      </c>
      <c r="AD53">
        <f t="shared" si="1"/>
        <v>1176.9104211477393</v>
      </c>
      <c r="AE53">
        <f>'IDT-1'!F53</f>
        <v>0</v>
      </c>
      <c r="AF53" s="25"/>
      <c r="AG53">
        <f t="shared" si="2"/>
        <v>1176.9104211477393</v>
      </c>
      <c r="AI53" s="35">
        <f>PXIL!J53</f>
        <v>0</v>
      </c>
      <c r="AJ53" s="35">
        <f>PXIL!P53</f>
        <v>0</v>
      </c>
      <c r="AK53" s="35">
        <f>RTM_IEX!J53</f>
        <v>36.56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B54">
        <v>0</v>
      </c>
      <c r="C54">
        <v>0</v>
      </c>
      <c r="D54">
        <f>TWEPL!R54</f>
        <v>0</v>
      </c>
      <c r="E54">
        <f>GT_NG!T54</f>
        <v>11.147167662966128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649.22795411264644</v>
      </c>
      <c r="P54" s="37">
        <v>38.472984947237734</v>
      </c>
      <c r="Q54" s="37">
        <v>13.47</v>
      </c>
      <c r="R54" s="39">
        <v>24.7</v>
      </c>
      <c r="S54" s="39">
        <v>0</v>
      </c>
      <c r="T54" s="38">
        <f>SUMPRODUCT(LTA!J54:AN54,LTA!J$101:AN$101,LTA!J$105:AN$105)</f>
        <v>118.03999999999999</v>
      </c>
      <c r="U54" s="38">
        <f>SUMPRODUCT(LTA!J54:AN54,LTA!J$102:AN$102,LTA!J$105:AN$105)</f>
        <v>381.19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-271</v>
      </c>
      <c r="AA54" s="76">
        <f>STOA!J54</f>
        <v>105.52</v>
      </c>
      <c r="AB54" s="76">
        <f>-STOA!P54</f>
        <v>0</v>
      </c>
      <c r="AC54">
        <f t="shared" si="0"/>
        <v>13.385100487023999</v>
      </c>
      <c r="AD54">
        <f t="shared" si="1"/>
        <v>1158.5230062358264</v>
      </c>
      <c r="AE54">
        <f>'IDT-1'!F54</f>
        <v>0</v>
      </c>
      <c r="AF54" s="25"/>
      <c r="AG54">
        <f t="shared" si="2"/>
        <v>1158.5230062358264</v>
      </c>
      <c r="AI54" s="35">
        <f>PXIL!J54</f>
        <v>0</v>
      </c>
      <c r="AJ54" s="35">
        <f>PXIL!P54</f>
        <v>0</v>
      </c>
      <c r="AK54" s="35">
        <f>RTM_IEX!J54</f>
        <v>47.14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B55">
        <v>0</v>
      </c>
      <c r="C55">
        <v>0</v>
      </c>
      <c r="D55">
        <f>TWEPL!R55</f>
        <v>0</v>
      </c>
      <c r="E55">
        <f>GT_NG!T55</f>
        <v>11.147167662966128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649.22449866428872</v>
      </c>
      <c r="P55" s="37">
        <v>38.472984947237734</v>
      </c>
      <c r="Q55" s="37">
        <v>13.47</v>
      </c>
      <c r="R55" s="39">
        <v>24.7</v>
      </c>
      <c r="S55" s="39">
        <v>0</v>
      </c>
      <c r="T55" s="38">
        <f>SUMPRODUCT(LTA!J55:AN55,LTA!J$101:AN$101,LTA!J$105:AN$105)</f>
        <v>118.03999999999999</v>
      </c>
      <c r="U55" s="38">
        <f>SUMPRODUCT(LTA!J55:AN55,LTA!J$102:AN$102,LTA!J$105:AN$105)</f>
        <v>379.92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-369</v>
      </c>
      <c r="AA55" s="76">
        <f>STOA!J55</f>
        <v>105.52</v>
      </c>
      <c r="AB55" s="76">
        <f>-STOA!P55</f>
        <v>0</v>
      </c>
      <c r="AC55">
        <f t="shared" si="0"/>
        <v>14.363118726222034</v>
      </c>
      <c r="AD55">
        <f t="shared" si="1"/>
        <v>1086.1615325482705</v>
      </c>
      <c r="AE55">
        <f>'IDT-1'!F55</f>
        <v>0</v>
      </c>
      <c r="AF55" s="25"/>
      <c r="AG55">
        <f t="shared" si="2"/>
        <v>1086.1615325482705</v>
      </c>
      <c r="AI55" s="35">
        <f>PXIL!J55</f>
        <v>0</v>
      </c>
      <c r="AJ55" s="35">
        <f>PXIL!P55</f>
        <v>0</v>
      </c>
      <c r="AK55" s="35">
        <f>RTM_IEX!J55</f>
        <v>75.03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B56">
        <v>0</v>
      </c>
      <c r="C56">
        <v>0</v>
      </c>
      <c r="D56">
        <f>TWEPL!R56</f>
        <v>0</v>
      </c>
      <c r="E56">
        <f>GT_NG!T56</f>
        <v>11.147167662966128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649.21449866428873</v>
      </c>
      <c r="P56" s="37">
        <v>38.472984947237734</v>
      </c>
      <c r="Q56" s="37">
        <v>13.47</v>
      </c>
      <c r="R56" s="39">
        <v>24.7</v>
      </c>
      <c r="S56" s="39">
        <v>0</v>
      </c>
      <c r="T56" s="38">
        <f>SUMPRODUCT(LTA!J56:AN56,LTA!J$101:AN$101,LTA!J$105:AN$105)</f>
        <v>118.03999999999999</v>
      </c>
      <c r="U56" s="38">
        <f>SUMPRODUCT(LTA!J56:AN56,LTA!J$102:AN$102,LTA!J$105:AN$105)</f>
        <v>377.93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-393</v>
      </c>
      <c r="AA56" s="76">
        <f>STOA!J56</f>
        <v>105.52</v>
      </c>
      <c r="AB56" s="76">
        <f>-STOA!P56</f>
        <v>0</v>
      </c>
      <c r="AC56">
        <f t="shared" si="0"/>
        <v>14.476130365004536</v>
      </c>
      <c r="AD56">
        <f t="shared" si="1"/>
        <v>1052.3485209094879</v>
      </c>
      <c r="AE56">
        <f>'IDT-1'!F56</f>
        <v>0</v>
      </c>
      <c r="AF56" s="25"/>
      <c r="AG56">
        <f t="shared" si="2"/>
        <v>1052.3485209094879</v>
      </c>
      <c r="AI56" s="35">
        <f>PXIL!J56</f>
        <v>0</v>
      </c>
      <c r="AJ56" s="35">
        <f>PXIL!P56</f>
        <v>0</v>
      </c>
      <c r="AK56" s="35">
        <f>RTM_IEX!J56</f>
        <v>67.33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B57">
        <v>0</v>
      </c>
      <c r="C57">
        <v>0</v>
      </c>
      <c r="D57">
        <f>TWEPL!R57</f>
        <v>0</v>
      </c>
      <c r="E57">
        <f>GT_NG!T57</f>
        <v>11.147167662966128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649.44153066428873</v>
      </c>
      <c r="P57" s="37">
        <v>38.472984947237734</v>
      </c>
      <c r="Q57" s="37">
        <v>13.47</v>
      </c>
      <c r="R57" s="39">
        <v>24.7</v>
      </c>
      <c r="S57" s="39">
        <v>0</v>
      </c>
      <c r="T57" s="38">
        <f>SUMPRODUCT(LTA!J57:AN57,LTA!J$101:AN$101,LTA!J$105:AN$105)</f>
        <v>118.03999999999999</v>
      </c>
      <c r="U57" s="38">
        <f>SUMPRODUCT(LTA!J57:AN57,LTA!J$102:AN$102,LTA!J$105:AN$105)</f>
        <v>376.09000000000003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-358</v>
      </c>
      <c r="AA57" s="76">
        <f>STOA!J57</f>
        <v>105.52</v>
      </c>
      <c r="AB57" s="76">
        <f>-STOA!P57</f>
        <v>0</v>
      </c>
      <c r="AC57">
        <f t="shared" si="0"/>
        <v>14.225921074713387</v>
      </c>
      <c r="AD57">
        <f t="shared" si="1"/>
        <v>1090.7957621997793</v>
      </c>
      <c r="AE57">
        <f>'IDT-1'!F57</f>
        <v>0</v>
      </c>
      <c r="AF57" s="25"/>
      <c r="AG57">
        <f t="shared" si="2"/>
        <v>1090.7957621997793</v>
      </c>
      <c r="AI57" s="35">
        <f>PXIL!J57</f>
        <v>0</v>
      </c>
      <c r="AJ57" s="35">
        <f>PXIL!P57</f>
        <v>0</v>
      </c>
      <c r="AK57" s="35">
        <f>RTM_IEX!J57</f>
        <v>72.14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B58">
        <v>0</v>
      </c>
      <c r="C58">
        <v>0</v>
      </c>
      <c r="D58">
        <f>TWEPL!R58</f>
        <v>0</v>
      </c>
      <c r="E58">
        <f>GT_NG!T58</f>
        <v>11.147167662966128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651.21846236306283</v>
      </c>
      <c r="P58" s="37">
        <v>38.472984947237734</v>
      </c>
      <c r="Q58" s="37">
        <v>13.47</v>
      </c>
      <c r="R58" s="39">
        <v>24.7</v>
      </c>
      <c r="S58" s="39">
        <v>0</v>
      </c>
      <c r="T58" s="38">
        <f>SUMPRODUCT(LTA!J58:AN58,LTA!J$101:AN$101,LTA!J$105:AN$105)</f>
        <v>118.03999999999999</v>
      </c>
      <c r="U58" s="38">
        <f>SUMPRODUCT(LTA!J58:AN58,LTA!J$102:AN$102,LTA!J$105:AN$105)</f>
        <v>372.57000000000005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-325</v>
      </c>
      <c r="AA58" s="76">
        <f>STOA!J58</f>
        <v>105.52</v>
      </c>
      <c r="AB58" s="76">
        <f>-STOA!P58</f>
        <v>0</v>
      </c>
      <c r="AC58">
        <f t="shared" si="0"/>
        <v>13.840347638637882</v>
      </c>
      <c r="AD58">
        <f t="shared" si="1"/>
        <v>1108.0082673346287</v>
      </c>
      <c r="AE58">
        <f>'IDT-1'!F58</f>
        <v>0</v>
      </c>
      <c r="AF58" s="25"/>
      <c r="AG58">
        <f t="shared" si="2"/>
        <v>1108.0082673346287</v>
      </c>
      <c r="AI58" s="35">
        <f>PXIL!J58</f>
        <v>0</v>
      </c>
      <c r="AJ58" s="35">
        <f>PXIL!P58</f>
        <v>0</v>
      </c>
      <c r="AK58" s="35">
        <f>RTM_IEX!J58</f>
        <v>57.71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B59">
        <v>0</v>
      </c>
      <c r="C59">
        <v>0</v>
      </c>
      <c r="D59">
        <f>TWEPL!R59</f>
        <v>0</v>
      </c>
      <c r="E59">
        <f>GT_NG!T59</f>
        <v>11.147167662966128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649.65212314266364</v>
      </c>
      <c r="P59" s="37">
        <v>38.472984947237734</v>
      </c>
      <c r="Q59" s="37">
        <v>13.47</v>
      </c>
      <c r="R59" s="39">
        <v>24.7</v>
      </c>
      <c r="S59" s="39">
        <v>0</v>
      </c>
      <c r="T59" s="38">
        <f>SUMPRODUCT(LTA!J59:AN59,LTA!J$101:AN$101,LTA!J$105:AN$105)</f>
        <v>117.53</v>
      </c>
      <c r="U59" s="38">
        <f>SUMPRODUCT(LTA!J59:AN59,LTA!J$102:AN$102,LTA!J$105:AN$105)</f>
        <v>368.5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-299</v>
      </c>
      <c r="AA59" s="76">
        <f>STOA!J59</f>
        <v>105.43</v>
      </c>
      <c r="AB59" s="76">
        <f>-STOA!P59</f>
        <v>0</v>
      </c>
      <c r="AC59">
        <f t="shared" si="0"/>
        <v>13.662345917371056</v>
      </c>
      <c r="AD59">
        <f t="shared" si="1"/>
        <v>1137.5699298354964</v>
      </c>
      <c r="AE59">
        <f>'IDT-1'!F59</f>
        <v>0</v>
      </c>
      <c r="AF59" s="25"/>
      <c r="AG59">
        <f t="shared" si="2"/>
        <v>1137.5699298354964</v>
      </c>
      <c r="AI59" s="35">
        <f>PXIL!J59</f>
        <v>0</v>
      </c>
      <c r="AJ59" s="35">
        <f>PXIL!P59</f>
        <v>0</v>
      </c>
      <c r="AK59" s="35">
        <f>RTM_IEX!J59</f>
        <v>67.33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B60">
        <v>0</v>
      </c>
      <c r="C60">
        <v>0</v>
      </c>
      <c r="D60">
        <f>TWEPL!R60</f>
        <v>0</v>
      </c>
      <c r="E60">
        <f>GT_NG!T60</f>
        <v>11.151479636683272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649.65212314266353</v>
      </c>
      <c r="P60" s="37">
        <v>38.472984947237734</v>
      </c>
      <c r="Q60" s="37">
        <v>13.47</v>
      </c>
      <c r="R60" s="39">
        <v>24.7</v>
      </c>
      <c r="S60" s="39">
        <v>0</v>
      </c>
      <c r="T60" s="38">
        <f>SUMPRODUCT(LTA!J60:AN60,LTA!J$101:AN$101,LTA!J$105:AN$105)</f>
        <v>115.97</v>
      </c>
      <c r="U60" s="38">
        <f>SUMPRODUCT(LTA!J60:AN60,LTA!J$102:AN$102,LTA!J$105:AN$105)</f>
        <v>363.87000000000006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-278</v>
      </c>
      <c r="AA60" s="76">
        <f>STOA!J60</f>
        <v>105.43</v>
      </c>
      <c r="AB60" s="76">
        <f>-STOA!P60</f>
        <v>0</v>
      </c>
      <c r="AC60">
        <f t="shared" si="0"/>
        <v>13.404003866831362</v>
      </c>
      <c r="AD60">
        <f t="shared" si="1"/>
        <v>1146.8725838597534</v>
      </c>
      <c r="AE60">
        <f>'IDT-1'!F60</f>
        <v>0</v>
      </c>
      <c r="AF60" s="25"/>
      <c r="AG60">
        <f t="shared" si="2"/>
        <v>1146.8725838597534</v>
      </c>
      <c r="AI60" s="35">
        <f>PXIL!J60</f>
        <v>0</v>
      </c>
      <c r="AJ60" s="35">
        <f>PXIL!P60</f>
        <v>0</v>
      </c>
      <c r="AK60" s="35">
        <f>RTM_IEX!J60</f>
        <v>61.56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B61">
        <v>0</v>
      </c>
      <c r="C61">
        <v>0</v>
      </c>
      <c r="D61">
        <f>TWEPL!R61</f>
        <v>0</v>
      </c>
      <c r="E61">
        <f>GT_NG!T61</f>
        <v>11.151479636683272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648.67515807026746</v>
      </c>
      <c r="P61" s="37">
        <v>38.472984947237734</v>
      </c>
      <c r="Q61" s="37">
        <v>13.47</v>
      </c>
      <c r="R61" s="39">
        <v>24.7</v>
      </c>
      <c r="S61" s="39">
        <v>0</v>
      </c>
      <c r="T61" s="38">
        <f>SUMPRODUCT(LTA!J61:AN61,LTA!J$101:AN$101,LTA!J$105:AN$105)</f>
        <v>113.41</v>
      </c>
      <c r="U61" s="38">
        <f>SUMPRODUCT(LTA!J61:AN61,LTA!J$102:AN$102,LTA!J$105:AN$105)</f>
        <v>358.73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-257</v>
      </c>
      <c r="AA61" s="76">
        <f>STOA!J61</f>
        <v>105.43</v>
      </c>
      <c r="AB61" s="76">
        <f>-STOA!P61</f>
        <v>0</v>
      </c>
      <c r="AC61">
        <f t="shared" si="0"/>
        <v>13.336283855331979</v>
      </c>
      <c r="AD61">
        <f t="shared" si="1"/>
        <v>1180.4233387988568</v>
      </c>
      <c r="AE61">
        <f>'IDT-1'!F61</f>
        <v>0</v>
      </c>
      <c r="AF61" s="25"/>
      <c r="AG61">
        <f t="shared" si="2"/>
        <v>1180.4233387988568</v>
      </c>
      <c r="AI61" s="35">
        <f>PXIL!J61</f>
        <v>0</v>
      </c>
      <c r="AJ61" s="35">
        <f>PXIL!P61</f>
        <v>0</v>
      </c>
      <c r="AK61" s="35">
        <f>RTM_IEX!J61</f>
        <v>82.72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B62">
        <v>0</v>
      </c>
      <c r="C62">
        <v>0</v>
      </c>
      <c r="D62">
        <f>TWEPL!R62</f>
        <v>0</v>
      </c>
      <c r="E62">
        <f>GT_NG!T62</f>
        <v>11.151479636683272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648.67515807026746</v>
      </c>
      <c r="P62" s="37">
        <v>38.472984947237734</v>
      </c>
      <c r="Q62" s="37">
        <v>13.47</v>
      </c>
      <c r="R62" s="39">
        <v>24.7</v>
      </c>
      <c r="S62" s="39">
        <v>0</v>
      </c>
      <c r="T62" s="38">
        <f>SUMPRODUCT(LTA!J62:AN62,LTA!J$101:AN$101,LTA!J$105:AN$105)</f>
        <v>107.88</v>
      </c>
      <c r="U62" s="38">
        <f>SUMPRODUCT(LTA!J62:AN62,LTA!J$102:AN$102,LTA!J$105:AN$105)</f>
        <v>353.17000000000007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-239</v>
      </c>
      <c r="AA62" s="76">
        <f>STOA!J62</f>
        <v>105.43</v>
      </c>
      <c r="AB62" s="76">
        <f>-STOA!P62</f>
        <v>0</v>
      </c>
      <c r="AC62">
        <f t="shared" si="0"/>
        <v>13.085814126245102</v>
      </c>
      <c r="AD62">
        <f t="shared" si="1"/>
        <v>1184.7038085279432</v>
      </c>
      <c r="AE62">
        <f>'IDT-1'!F62</f>
        <v>0</v>
      </c>
      <c r="AF62" s="25"/>
      <c r="AG62">
        <f t="shared" si="2"/>
        <v>1184.7038085279432</v>
      </c>
      <c r="AI62" s="35">
        <f>PXIL!J62</f>
        <v>0</v>
      </c>
      <c r="AJ62" s="35">
        <f>PXIL!P62</f>
        <v>0</v>
      </c>
      <c r="AK62" s="35">
        <f>RTM_IEX!J62</f>
        <v>79.84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B63">
        <v>0</v>
      </c>
      <c r="C63">
        <v>0</v>
      </c>
      <c r="D63">
        <f>TWEPL!R63</f>
        <v>0</v>
      </c>
      <c r="E63">
        <f>GT_NG!T63</f>
        <v>11.151479636683272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648.90208999740071</v>
      </c>
      <c r="P63" s="37">
        <v>38.472984947237734</v>
      </c>
      <c r="Q63" s="37">
        <v>13.47</v>
      </c>
      <c r="R63" s="39">
        <v>24.7</v>
      </c>
      <c r="S63" s="39">
        <v>0</v>
      </c>
      <c r="T63" s="38">
        <f>SUMPRODUCT(LTA!J63:AN63,LTA!J$101:AN$101,LTA!J$105:AN$105)</f>
        <v>103.95</v>
      </c>
      <c r="U63" s="38">
        <f>SUMPRODUCT(LTA!J63:AN63,LTA!J$102:AN$102,LTA!J$105:AN$105)</f>
        <v>348.90000000000003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-229</v>
      </c>
      <c r="AA63" s="76">
        <f>STOA!J63</f>
        <v>105.43</v>
      </c>
      <c r="AB63" s="76">
        <f>-STOA!P63</f>
        <v>0</v>
      </c>
      <c r="AC63">
        <f t="shared" si="0"/>
        <v>13.132523012450697</v>
      </c>
      <c r="AD63">
        <f t="shared" si="1"/>
        <v>1210.7240315688709</v>
      </c>
      <c r="AE63">
        <f>'IDT-1'!F63</f>
        <v>0</v>
      </c>
      <c r="AF63" s="25"/>
      <c r="AG63">
        <f t="shared" si="2"/>
        <v>1210.7240315688709</v>
      </c>
      <c r="AI63" s="35">
        <f>PXIL!J63</f>
        <v>0</v>
      </c>
      <c r="AJ63" s="35">
        <f>PXIL!P63</f>
        <v>0</v>
      </c>
      <c r="AK63" s="35">
        <f>RTM_IEX!J63</f>
        <v>103.88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B64">
        <v>0</v>
      </c>
      <c r="C64">
        <v>0</v>
      </c>
      <c r="D64">
        <f>TWEPL!R64</f>
        <v>0</v>
      </c>
      <c r="E64">
        <f>GT_NG!T64</f>
        <v>11.151479636683272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648.88515807026749</v>
      </c>
      <c r="P64" s="37">
        <v>38.472984947237734</v>
      </c>
      <c r="Q64" s="37">
        <v>13.47</v>
      </c>
      <c r="R64" s="39">
        <v>24.7</v>
      </c>
      <c r="S64" s="39">
        <v>0</v>
      </c>
      <c r="T64" s="38">
        <f>SUMPRODUCT(LTA!J64:AN64,LTA!J$101:AN$101,LTA!J$105:AN$105)</f>
        <v>97.35</v>
      </c>
      <c r="U64" s="38">
        <f>SUMPRODUCT(LTA!J64:AN64,LTA!J$102:AN$102,LTA!J$105:AN$105)</f>
        <v>342.69000000000005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-229</v>
      </c>
      <c r="AA64" s="76">
        <f>STOA!J64</f>
        <v>99.509999999999991</v>
      </c>
      <c r="AB64" s="76">
        <f>-STOA!P64</f>
        <v>0</v>
      </c>
      <c r="AC64">
        <f t="shared" si="0"/>
        <v>13.091362943419057</v>
      </c>
      <c r="AD64">
        <f t="shared" si="1"/>
        <v>1205.4882597107696</v>
      </c>
      <c r="AE64">
        <f>'IDT-1'!F64</f>
        <v>0</v>
      </c>
      <c r="AF64" s="25"/>
      <c r="AG64">
        <f t="shared" si="2"/>
        <v>1205.4882597107696</v>
      </c>
      <c r="AI64" s="35">
        <f>PXIL!J64</f>
        <v>0</v>
      </c>
      <c r="AJ64" s="35">
        <f>PXIL!P64</f>
        <v>0</v>
      </c>
      <c r="AK64" s="35">
        <f>RTM_IEX!J64</f>
        <v>117.35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B65">
        <v>0</v>
      </c>
      <c r="C65">
        <v>0</v>
      </c>
      <c r="D65">
        <f>TWEPL!R65</f>
        <v>0</v>
      </c>
      <c r="E65">
        <f>GT_NG!T65</f>
        <v>11.151479636683272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635.25360965727043</v>
      </c>
      <c r="P65" s="37">
        <v>38.472984947237734</v>
      </c>
      <c r="Q65" s="37">
        <v>13.47</v>
      </c>
      <c r="R65" s="39">
        <v>24.7</v>
      </c>
      <c r="S65" s="39">
        <v>0</v>
      </c>
      <c r="T65" s="38">
        <f>SUMPRODUCT(LTA!J65:AN65,LTA!J$101:AN$101,LTA!J$105:AN$105)</f>
        <v>93.36</v>
      </c>
      <c r="U65" s="38">
        <f>SUMPRODUCT(LTA!J65:AN65,LTA!J$102:AN$102,LTA!J$105:AN$105)</f>
        <v>334.84000000000003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-213</v>
      </c>
      <c r="AA65" s="76">
        <f>STOA!J65</f>
        <v>93.84</v>
      </c>
      <c r="AB65" s="76">
        <f>-STOA!P65</f>
        <v>0</v>
      </c>
      <c r="AC65">
        <f t="shared" si="0"/>
        <v>12.895291773276011</v>
      </c>
      <c r="AD65">
        <f t="shared" si="1"/>
        <v>1212.6727824679153</v>
      </c>
      <c r="AE65">
        <f>'IDT-1'!F65</f>
        <v>0</v>
      </c>
      <c r="AF65" s="25"/>
      <c r="AG65">
        <f t="shared" si="2"/>
        <v>1212.6727824679153</v>
      </c>
      <c r="AI65" s="35">
        <f>PXIL!J65</f>
        <v>0</v>
      </c>
      <c r="AJ65" s="35">
        <f>PXIL!P65</f>
        <v>0</v>
      </c>
      <c r="AK65" s="35">
        <f>RTM_IEX!J65</f>
        <v>139.47999999999999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B66">
        <v>0</v>
      </c>
      <c r="C66">
        <v>0</v>
      </c>
      <c r="D66">
        <f>TWEPL!R66</f>
        <v>0</v>
      </c>
      <c r="E66">
        <f>GT_NG!T66</f>
        <v>11.151479636683272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639.9182332305686</v>
      </c>
      <c r="P66" s="37">
        <v>38.472984947237734</v>
      </c>
      <c r="Q66" s="37">
        <v>13.47</v>
      </c>
      <c r="R66" s="39">
        <v>24.7</v>
      </c>
      <c r="S66" s="39">
        <v>0</v>
      </c>
      <c r="T66" s="38">
        <f>SUMPRODUCT(LTA!J66:AN66,LTA!J$101:AN$101,LTA!J$105:AN$105)</f>
        <v>85.67</v>
      </c>
      <c r="U66" s="38">
        <f>SUMPRODUCT(LTA!J66:AN66,LTA!J$102:AN$102,LTA!J$105:AN$105)</f>
        <v>327.43000000000006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-198</v>
      </c>
      <c r="AA66" s="76">
        <f>STOA!J66</f>
        <v>88</v>
      </c>
      <c r="AB66" s="76">
        <f>-STOA!P66</f>
        <v>0</v>
      </c>
      <c r="AC66">
        <f t="shared" si="0"/>
        <v>12.650424062908673</v>
      </c>
      <c r="AD66">
        <f t="shared" si="1"/>
        <v>1211.6422737515809</v>
      </c>
      <c r="AE66">
        <f>'IDT-1'!F66</f>
        <v>0</v>
      </c>
      <c r="AF66" s="25"/>
      <c r="AG66">
        <f t="shared" si="2"/>
        <v>1211.6422737515809</v>
      </c>
      <c r="AI66" s="35">
        <f>PXIL!J66</f>
        <v>0</v>
      </c>
      <c r="AJ66" s="35">
        <f>PXIL!P66</f>
        <v>0</v>
      </c>
      <c r="AK66" s="35">
        <f>RTM_IEX!J66</f>
        <v>139.47999999999999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B67">
        <v>0</v>
      </c>
      <c r="C67">
        <v>0</v>
      </c>
      <c r="D67">
        <f>TWEPL!R67</f>
        <v>0</v>
      </c>
      <c r="E67">
        <f>GT_NG!T67</f>
        <v>11.147167662966128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647.08732687364136</v>
      </c>
      <c r="P67" s="37">
        <v>38.19</v>
      </c>
      <c r="Q67" s="37">
        <v>13.47</v>
      </c>
      <c r="R67" s="39">
        <v>24.7</v>
      </c>
      <c r="S67" s="39">
        <v>0</v>
      </c>
      <c r="T67" s="38">
        <f>SUMPRODUCT(LTA!J67:AN67,LTA!J$101:AN$101,LTA!J$105:AN$105)</f>
        <v>79.44</v>
      </c>
      <c r="U67" s="38">
        <f>SUMPRODUCT(LTA!J67:AN67,LTA!J$102:AN$102,LTA!J$105:AN$105)</f>
        <v>322.70999999999998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-179</v>
      </c>
      <c r="AA67" s="76">
        <f>STOA!J67</f>
        <v>82.22</v>
      </c>
      <c r="AB67" s="76">
        <f>-STOA!P67</f>
        <v>0</v>
      </c>
      <c r="AC67">
        <f t="shared" si="0"/>
        <v>12.236575029971711</v>
      </c>
      <c r="AD67">
        <f t="shared" si="1"/>
        <v>1197.1479195066361</v>
      </c>
      <c r="AE67">
        <f>'IDT-1'!F67</f>
        <v>0</v>
      </c>
      <c r="AF67" s="25"/>
      <c r="AG67">
        <f t="shared" si="2"/>
        <v>1197.1479195066361</v>
      </c>
      <c r="AI67" s="35">
        <f>PXIL!J67</f>
        <v>0</v>
      </c>
      <c r="AJ67" s="35">
        <f>PXIL!P67</f>
        <v>0</v>
      </c>
      <c r="AK67" s="35">
        <f>RTM_IEX!J67</f>
        <v>115.42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B68">
        <v>0</v>
      </c>
      <c r="C68">
        <v>0</v>
      </c>
      <c r="D68">
        <f>TWEPL!R68</f>
        <v>0</v>
      </c>
      <c r="E68">
        <f>GT_NG!T68</f>
        <v>11.147167662966128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650.410393705307</v>
      </c>
      <c r="P68" s="37">
        <v>38.19</v>
      </c>
      <c r="Q68" s="37">
        <v>13.47</v>
      </c>
      <c r="R68" s="39">
        <v>24.7</v>
      </c>
      <c r="S68" s="39">
        <v>0</v>
      </c>
      <c r="T68" s="38">
        <f>SUMPRODUCT(LTA!J68:AN68,LTA!J$101:AN$101,LTA!J$105:AN$105)</f>
        <v>70.39</v>
      </c>
      <c r="U68" s="38">
        <f>SUMPRODUCT(LTA!J68:AN68,LTA!J$102:AN$102,LTA!J$105:AN$105)</f>
        <v>313.60000000000002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-159</v>
      </c>
      <c r="AA68" s="76">
        <f>STOA!J68</f>
        <v>76.03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11.915338585606616</v>
      </c>
      <c r="AD68">
        <f t="shared" ref="AD68:AD98" si="4">SUM(B68:AB68,AI68:AV68)-AC68</f>
        <v>1196.4422227826667</v>
      </c>
      <c r="AE68">
        <f>'IDT-1'!F68</f>
        <v>0</v>
      </c>
      <c r="AF68" s="25"/>
      <c r="AG68">
        <f t="shared" ref="AG68:AG98" si="5">SUM(AD68:AF68)</f>
        <v>1196.4422227826667</v>
      </c>
      <c r="AI68" s="35">
        <f>PXIL!J68</f>
        <v>0</v>
      </c>
      <c r="AJ68" s="35">
        <f>PXIL!P68</f>
        <v>0</v>
      </c>
      <c r="AK68" s="35">
        <f>RTM_IEX!J68</f>
        <v>115.42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B69">
        <v>0</v>
      </c>
      <c r="C69">
        <v>0</v>
      </c>
      <c r="D69">
        <f>TWEPL!R69</f>
        <v>0</v>
      </c>
      <c r="E69">
        <f>GT_NG!T69</f>
        <v>11.147167662966128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647.54569180277076</v>
      </c>
      <c r="P69" s="37">
        <v>38.477971854740943</v>
      </c>
      <c r="Q69" s="37">
        <v>13.47</v>
      </c>
      <c r="R69" s="39">
        <v>24.7</v>
      </c>
      <c r="S69" s="39">
        <v>0</v>
      </c>
      <c r="T69" s="38">
        <f>SUMPRODUCT(LTA!J69:AN69,LTA!J$101:AN$101,LTA!J$105:AN$105)</f>
        <v>60.47</v>
      </c>
      <c r="U69" s="38">
        <f>SUMPRODUCT(LTA!J69:AN69,LTA!J$102:AN$102,LTA!J$105:AN$105)</f>
        <v>345.63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-205.27</v>
      </c>
      <c r="AA69" s="76">
        <f>STOA!J69</f>
        <v>68.64</v>
      </c>
      <c r="AB69" s="76">
        <f>-STOA!P69</f>
        <v>0</v>
      </c>
      <c r="AC69">
        <f t="shared" si="3"/>
        <v>12.643991288169918</v>
      </c>
      <c r="AD69">
        <f t="shared" si="4"/>
        <v>1196.2268400323082</v>
      </c>
      <c r="AE69">
        <f>'IDT-1'!F69</f>
        <v>0</v>
      </c>
      <c r="AF69" s="25"/>
      <c r="AG69">
        <f t="shared" si="5"/>
        <v>1196.2268400323082</v>
      </c>
      <c r="AI69" s="35">
        <f>PXIL!J69</f>
        <v>0</v>
      </c>
      <c r="AJ69" s="35">
        <f>PXIL!P69</f>
        <v>0</v>
      </c>
      <c r="AK69" s="35">
        <f>RTM_IEX!J69</f>
        <v>150.06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B70">
        <v>0</v>
      </c>
      <c r="C70">
        <v>0</v>
      </c>
      <c r="D70">
        <f>TWEPL!R70</f>
        <v>0</v>
      </c>
      <c r="E70">
        <f>GT_NG!T70</f>
        <v>11.147167662966128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675.10767153250151</v>
      </c>
      <c r="P70" s="37">
        <v>38.477971854740943</v>
      </c>
      <c r="Q70" s="37">
        <v>13.47</v>
      </c>
      <c r="R70" s="39">
        <v>24.7</v>
      </c>
      <c r="S70" s="39">
        <v>0</v>
      </c>
      <c r="T70" s="38">
        <f>SUMPRODUCT(LTA!J70:AN70,LTA!J$101:AN$101,LTA!J$105:AN$105)</f>
        <v>50.8</v>
      </c>
      <c r="U70" s="38">
        <f>SUMPRODUCT(LTA!J70:AN70,LTA!J$102:AN$102,LTA!J$105:AN$105)</f>
        <v>375.31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-227</v>
      </c>
      <c r="AA70" s="76">
        <f>STOA!J70</f>
        <v>61.19</v>
      </c>
      <c r="AB70" s="76">
        <f>-STOA!P70</f>
        <v>0</v>
      </c>
      <c r="AC70">
        <f t="shared" si="3"/>
        <v>13.015137176342806</v>
      </c>
      <c r="AD70">
        <f t="shared" si="4"/>
        <v>1199.807673873866</v>
      </c>
      <c r="AE70">
        <f>'IDT-1'!F70</f>
        <v>0</v>
      </c>
      <c r="AF70" s="25"/>
      <c r="AG70">
        <f t="shared" si="5"/>
        <v>1199.807673873866</v>
      </c>
      <c r="AI70" s="35">
        <f>PXIL!J70</f>
        <v>0</v>
      </c>
      <c r="AJ70" s="35">
        <f>PXIL!P70</f>
        <v>0</v>
      </c>
      <c r="AK70" s="35">
        <f>RTM_IEX!J70</f>
        <v>135.62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B71">
        <v>0</v>
      </c>
      <c r="C71">
        <v>0</v>
      </c>
      <c r="D71">
        <f>TWEPL!R71</f>
        <v>0</v>
      </c>
      <c r="E71">
        <f>GT_NG!T71</f>
        <v>11.147167662966128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689.59149916025319</v>
      </c>
      <c r="P71" s="37">
        <v>38.477971854740943</v>
      </c>
      <c r="Q71" s="37">
        <v>13.47</v>
      </c>
      <c r="R71" s="39">
        <v>24.59</v>
      </c>
      <c r="S71" s="39">
        <v>0</v>
      </c>
      <c r="T71" s="38">
        <f>SUMPRODUCT(LTA!J71:AN71,LTA!J$101:AN$101,LTA!J$105:AN$105)</f>
        <v>43.769999999999996</v>
      </c>
      <c r="U71" s="38">
        <f>SUMPRODUCT(LTA!J71:AN71,LTA!J$102:AN$102,LTA!J$105:AN$105)</f>
        <v>407.12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-212</v>
      </c>
      <c r="AA71" s="76">
        <f>STOA!J71</f>
        <v>53.36</v>
      </c>
      <c r="AB71" s="76">
        <f>-STOA!P71</f>
        <v>0</v>
      </c>
      <c r="AC71">
        <f t="shared" si="3"/>
        <v>12.803959257600203</v>
      </c>
      <c r="AD71">
        <f t="shared" si="4"/>
        <v>1203.0626794203599</v>
      </c>
      <c r="AE71">
        <f>'IDT-1'!F71</f>
        <v>0</v>
      </c>
      <c r="AF71" s="25"/>
      <c r="AG71">
        <f t="shared" si="5"/>
        <v>1203.0626794203599</v>
      </c>
      <c r="AI71" s="35">
        <f>PXIL!J71</f>
        <v>0</v>
      </c>
      <c r="AJ71" s="35">
        <f>PXIL!P71</f>
        <v>0</v>
      </c>
      <c r="AK71" s="35">
        <f>RTM_IEX!J71</f>
        <v>92.34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B72">
        <v>0</v>
      </c>
      <c r="C72">
        <v>0</v>
      </c>
      <c r="D72">
        <f>TWEPL!R72</f>
        <v>0</v>
      </c>
      <c r="E72">
        <f>GT_NG!T72</f>
        <v>11.147167662966128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699.81632297039585</v>
      </c>
      <c r="P72" s="37">
        <v>38.477971854740943</v>
      </c>
      <c r="Q72" s="37">
        <v>13.47</v>
      </c>
      <c r="R72" s="39">
        <v>19.539999999999996</v>
      </c>
      <c r="S72" s="39">
        <v>0</v>
      </c>
      <c r="T72" s="38">
        <f>SUMPRODUCT(LTA!J72:AN72,LTA!J$101:AN$101,LTA!J$105:AN$105)</f>
        <v>28.32</v>
      </c>
      <c r="U72" s="38">
        <f>SUMPRODUCT(LTA!J72:AN72,LTA!J$102:AN$102,LTA!J$105:AN$105)</f>
        <v>397.98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-181</v>
      </c>
      <c r="AA72" s="76">
        <f>STOA!J72</f>
        <v>46.489999999999995</v>
      </c>
      <c r="AB72" s="76">
        <f>-STOA!P72</f>
        <v>0</v>
      </c>
      <c r="AC72">
        <f t="shared" si="3"/>
        <v>12.370210016558584</v>
      </c>
      <c r="AD72">
        <f t="shared" si="4"/>
        <v>1210.1312524715445</v>
      </c>
      <c r="AE72">
        <f>'IDT-1'!F72</f>
        <v>0</v>
      </c>
      <c r="AF72" s="25"/>
      <c r="AG72">
        <f t="shared" si="5"/>
        <v>1210.1312524715445</v>
      </c>
      <c r="AI72" s="35">
        <f>PXIL!J72</f>
        <v>0</v>
      </c>
      <c r="AJ72" s="35">
        <f>PXIL!P72</f>
        <v>0</v>
      </c>
      <c r="AK72" s="35">
        <f>RTM_IEX!J72</f>
        <v>94.26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B73">
        <v>0</v>
      </c>
      <c r="C73">
        <v>0</v>
      </c>
      <c r="D73">
        <f>TWEPL!R73</f>
        <v>0</v>
      </c>
      <c r="E73">
        <f>GT_NG!T73</f>
        <v>11.147167662966128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723.25045691340597</v>
      </c>
      <c r="P73" s="37">
        <v>74.73</v>
      </c>
      <c r="Q73" s="37">
        <v>26.610000000000003</v>
      </c>
      <c r="R73" s="39">
        <v>11.169999999999998</v>
      </c>
      <c r="S73" s="39">
        <v>0</v>
      </c>
      <c r="T73" s="38">
        <f>SUMPRODUCT(LTA!J73:AN73,LTA!J$101:AN$101,LTA!J$105:AN$105)</f>
        <v>18.420000000000002</v>
      </c>
      <c r="U73" s="38">
        <f>SUMPRODUCT(LTA!J73:AN73,LTA!J$102:AN$102,LTA!J$105:AN$105)</f>
        <v>390.88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-252</v>
      </c>
      <c r="AA73" s="76">
        <f>STOA!J73</f>
        <v>38.08</v>
      </c>
      <c r="AB73" s="76">
        <f>-STOA!P73</f>
        <v>0</v>
      </c>
      <c r="AC73">
        <f t="shared" si="3"/>
        <v>13.360453678911986</v>
      </c>
      <c r="AD73">
        <f t="shared" si="4"/>
        <v>1193.5371708974599</v>
      </c>
      <c r="AE73">
        <f>'IDT-1'!F73</f>
        <v>0</v>
      </c>
      <c r="AF73" s="25"/>
      <c r="AG73">
        <f t="shared" si="5"/>
        <v>1193.5371708974599</v>
      </c>
      <c r="AI73" s="35">
        <f>PXIL!J73</f>
        <v>0</v>
      </c>
      <c r="AJ73" s="35">
        <f>PXIL!P73</f>
        <v>0</v>
      </c>
      <c r="AK73" s="35">
        <f>RTM_IEX!J73</f>
        <v>110.61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B74">
        <v>0</v>
      </c>
      <c r="C74">
        <v>0</v>
      </c>
      <c r="D74">
        <f>TWEPL!R74</f>
        <v>0</v>
      </c>
      <c r="E74">
        <f>GT_NG!T74</f>
        <v>11.147167662966128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528.67834548123801</v>
      </c>
      <c r="P74" s="37">
        <v>74.73</v>
      </c>
      <c r="Q74" s="37">
        <v>26.610000000000003</v>
      </c>
      <c r="R74" s="39">
        <v>4.95</v>
      </c>
      <c r="S74" s="39">
        <v>0</v>
      </c>
      <c r="T74" s="38">
        <f>SUMPRODUCT(LTA!J74:AN74,LTA!J$101:AN$101,LTA!J$105:AN$105)</f>
        <v>11.36</v>
      </c>
      <c r="U74" s="38">
        <f>SUMPRODUCT(LTA!J74:AN74,LTA!J$102:AN$102,LTA!J$105:AN$105)</f>
        <v>379.27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-231</v>
      </c>
      <c r="AA74" s="76">
        <f>STOA!J74</f>
        <v>260.62</v>
      </c>
      <c r="AB74" s="76">
        <f>-STOA!P74</f>
        <v>0</v>
      </c>
      <c r="AC74">
        <f t="shared" si="3"/>
        <v>12.956825525806391</v>
      </c>
      <c r="AD74">
        <f t="shared" si="4"/>
        <v>1184.3586876183979</v>
      </c>
      <c r="AE74">
        <f>'IDT-1'!F74</f>
        <v>0</v>
      </c>
      <c r="AF74" s="25"/>
      <c r="AG74">
        <f t="shared" si="5"/>
        <v>1184.3586876183979</v>
      </c>
      <c r="AI74" s="35">
        <f>PXIL!J74</f>
        <v>0</v>
      </c>
      <c r="AJ74" s="35">
        <f>PXIL!P74</f>
        <v>0</v>
      </c>
      <c r="AK74" s="35">
        <f>RTM_IEX!J74</f>
        <v>76.95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B75">
        <v>0</v>
      </c>
      <c r="C75">
        <v>0</v>
      </c>
      <c r="D75">
        <f>TWEPL!R75</f>
        <v>0</v>
      </c>
      <c r="E75">
        <f>GT_NG!T75</f>
        <v>11.147167662966128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56.52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636.75735976255658</v>
      </c>
      <c r="P75" s="37">
        <v>74.73</v>
      </c>
      <c r="Q75" s="37">
        <v>26.610000000000003</v>
      </c>
      <c r="R75" s="39">
        <v>0</v>
      </c>
      <c r="S75" s="39">
        <v>0</v>
      </c>
      <c r="T75" s="38">
        <f>SUMPRODUCT(LTA!J75:AN75,LTA!J$101:AN$101,LTA!J$105:AN$105)</f>
        <v>6.46</v>
      </c>
      <c r="U75" s="38">
        <f>SUMPRODUCT(LTA!J75:AN75,LTA!J$102:AN$102,LTA!J$105:AN$105)</f>
        <v>378.24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-175</v>
      </c>
      <c r="AA75" s="76">
        <f>STOA!J75</f>
        <v>253.58</v>
      </c>
      <c r="AB75" s="76">
        <f>-STOA!P75</f>
        <v>0</v>
      </c>
      <c r="AC75">
        <f t="shared" si="3"/>
        <v>12.91442415326598</v>
      </c>
      <c r="AD75">
        <f t="shared" si="4"/>
        <v>1221.1301032722565</v>
      </c>
      <c r="AE75">
        <f>'IDT-1'!F75</f>
        <v>-60</v>
      </c>
      <c r="AF75" s="25"/>
      <c r="AG75">
        <f t="shared" si="5"/>
        <v>1161.1301032722565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-35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B76">
        <v>0</v>
      </c>
      <c r="C76">
        <v>0</v>
      </c>
      <c r="D76">
        <f>TWEPL!R76</f>
        <v>0</v>
      </c>
      <c r="E76">
        <f>GT_NG!T76</f>
        <v>11.147167662966128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56.52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742.57080331325437</v>
      </c>
      <c r="P76" s="37">
        <v>74.73</v>
      </c>
      <c r="Q76" s="37">
        <v>26.610000000000003</v>
      </c>
      <c r="R76" s="39">
        <v>0</v>
      </c>
      <c r="S76" s="39">
        <v>0</v>
      </c>
      <c r="T76" s="38">
        <f>SUMPRODUCT(LTA!J76:AN76,LTA!J$101:AN$101,LTA!J$105:AN$105)</f>
        <v>2.7800000000000002</v>
      </c>
      <c r="U76" s="38">
        <f>SUMPRODUCT(LTA!J76:AN76,LTA!J$102:AN$102,LTA!J$105:AN$105)</f>
        <v>384.23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-186</v>
      </c>
      <c r="AA76" s="76">
        <f>STOA!J76</f>
        <v>247.53</v>
      </c>
      <c r="AB76" s="76">
        <f>-STOA!P76</f>
        <v>0</v>
      </c>
      <c r="AC76">
        <f t="shared" si="3"/>
        <v>14.661816525156546</v>
      </c>
      <c r="AD76">
        <f t="shared" si="4"/>
        <v>1200.4561544510639</v>
      </c>
      <c r="AE76">
        <f>'IDT-1'!F76</f>
        <v>-50</v>
      </c>
      <c r="AF76" s="25"/>
      <c r="AG76">
        <f t="shared" si="5"/>
        <v>1150.4561544510639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-145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B77">
        <v>0</v>
      </c>
      <c r="C77">
        <v>0</v>
      </c>
      <c r="D77">
        <f>TWEPL!R77</f>
        <v>0</v>
      </c>
      <c r="E77">
        <f>GT_NG!T77</f>
        <v>11.147167662966128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795.75215707902305</v>
      </c>
      <c r="P77" s="37">
        <v>74.73</v>
      </c>
      <c r="Q77" s="37">
        <v>26.610000000000003</v>
      </c>
      <c r="R77" s="39">
        <v>0</v>
      </c>
      <c r="S77" s="39">
        <v>0</v>
      </c>
      <c r="T77" s="38">
        <f>SUMPRODUCT(LTA!J77:AN77,LTA!J$101:AN$101,LTA!J$105:AN$105)</f>
        <v>1</v>
      </c>
      <c r="U77" s="38">
        <f>SUMPRODUCT(LTA!J77:AN77,LTA!J$102:AN$102,LTA!J$105:AN$105)</f>
        <v>388.05999999999995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-464</v>
      </c>
      <c r="AA77" s="76">
        <f>STOA!J77</f>
        <v>242.99</v>
      </c>
      <c r="AB77" s="76">
        <f>-STOA!P77</f>
        <v>0</v>
      </c>
      <c r="AC77">
        <f t="shared" si="3"/>
        <v>17.192892416115914</v>
      </c>
      <c r="AD77">
        <f t="shared" si="4"/>
        <v>1255.3764323258731</v>
      </c>
      <c r="AE77">
        <f>'IDT-1'!F77</f>
        <v>-75</v>
      </c>
      <c r="AF77" s="25"/>
      <c r="AG77">
        <f t="shared" si="5"/>
        <v>1180.3764323258731</v>
      </c>
      <c r="AI77" s="35">
        <f>PXIL!J77</f>
        <v>0</v>
      </c>
      <c r="AJ77" s="35">
        <f>PXIL!P77</f>
        <v>0</v>
      </c>
      <c r="AK77" s="35">
        <f>RTM_IEX!J77</f>
        <v>144.28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B78">
        <v>0</v>
      </c>
      <c r="C78">
        <v>0</v>
      </c>
      <c r="D78">
        <f>TWEPL!R78</f>
        <v>0</v>
      </c>
      <c r="E78">
        <f>GT_NG!T78</f>
        <v>11.147167662966128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796.4121570790229</v>
      </c>
      <c r="P78" s="37">
        <v>74.73</v>
      </c>
      <c r="Q78" s="37">
        <v>26.610000000000003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419.90999999999997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-460</v>
      </c>
      <c r="AA78" s="76">
        <f>STOA!J78</f>
        <v>240.3</v>
      </c>
      <c r="AB78" s="76">
        <f>-STOA!P78</f>
        <v>0</v>
      </c>
      <c r="AC78">
        <f t="shared" si="3"/>
        <v>17.183131142985498</v>
      </c>
      <c r="AD78">
        <f t="shared" si="4"/>
        <v>1262.1661935990035</v>
      </c>
      <c r="AE78">
        <f>'IDT-1'!F78</f>
        <v>-75</v>
      </c>
      <c r="AF78" s="25"/>
      <c r="AG78">
        <f t="shared" si="5"/>
        <v>1187.1661935990035</v>
      </c>
      <c r="AI78" s="35">
        <f>PXIL!J78</f>
        <v>0</v>
      </c>
      <c r="AJ78" s="35">
        <f>PXIL!P78</f>
        <v>0</v>
      </c>
      <c r="AK78" s="35">
        <f>RTM_IEX!J78</f>
        <v>120.24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B79">
        <v>0</v>
      </c>
      <c r="C79">
        <v>0</v>
      </c>
      <c r="D79">
        <f>TWEPL!R79</f>
        <v>0</v>
      </c>
      <c r="E79">
        <f>GT_NG!T79</f>
        <v>11.147167662966128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795.45223027499344</v>
      </c>
      <c r="P79" s="37">
        <v>74.73</v>
      </c>
      <c r="Q79" s="37">
        <v>26.610000000000003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416.89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-461</v>
      </c>
      <c r="AA79" s="76">
        <f>STOA!J79</f>
        <v>237.79999999999998</v>
      </c>
      <c r="AB79" s="76">
        <f>-STOA!P79</f>
        <v>0</v>
      </c>
      <c r="AC79">
        <f t="shared" si="3"/>
        <v>16.678689032196672</v>
      </c>
      <c r="AD79">
        <f t="shared" si="4"/>
        <v>1195.9907089057629</v>
      </c>
      <c r="AE79">
        <f>'IDT-1'!F79</f>
        <v>-70</v>
      </c>
      <c r="AF79" s="25"/>
      <c r="AG79">
        <f t="shared" si="5"/>
        <v>1125.9907089057629</v>
      </c>
      <c r="AI79" s="35">
        <f>PXIL!J79</f>
        <v>0</v>
      </c>
      <c r="AJ79" s="35">
        <f>PXIL!P79</f>
        <v>0</v>
      </c>
      <c r="AK79" s="35">
        <f>RTM_IEX!J79</f>
        <v>61.04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B80">
        <v>0</v>
      </c>
      <c r="C80">
        <v>0</v>
      </c>
      <c r="D80">
        <f>TWEPL!R80</f>
        <v>0</v>
      </c>
      <c r="E80">
        <f>GT_NG!T80</f>
        <v>11.147167662966128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795.10529005760213</v>
      </c>
      <c r="P80" s="37">
        <v>74.73</v>
      </c>
      <c r="Q80" s="37">
        <v>26.610000000000003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417.21999999999997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-471</v>
      </c>
      <c r="AA80" s="76">
        <f>STOA!J80</f>
        <v>237.79999999999998</v>
      </c>
      <c r="AB80" s="76">
        <f>-STOA!P80</f>
        <v>0</v>
      </c>
      <c r="AC80">
        <f t="shared" si="3"/>
        <v>16.646566081327062</v>
      </c>
      <c r="AD80">
        <f t="shared" si="4"/>
        <v>1171.825891639241</v>
      </c>
      <c r="AE80">
        <f>'IDT-1'!F80</f>
        <v>-65</v>
      </c>
      <c r="AF80" s="25"/>
      <c r="AG80">
        <f t="shared" si="5"/>
        <v>1106.825891639241</v>
      </c>
      <c r="AI80" s="35">
        <f>PXIL!J80</f>
        <v>0</v>
      </c>
      <c r="AJ80" s="35">
        <f>PXIL!P80</f>
        <v>0</v>
      </c>
      <c r="AK80" s="35">
        <f>RTM_IEX!J80</f>
        <v>46.86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B81">
        <v>0</v>
      </c>
      <c r="C81">
        <v>0</v>
      </c>
      <c r="D81">
        <f>TWEPL!R81</f>
        <v>0</v>
      </c>
      <c r="E81">
        <f>GT_NG!T81</f>
        <v>11.140011068068622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795.44529005760205</v>
      </c>
      <c r="P81" s="37">
        <v>74.73</v>
      </c>
      <c r="Q81" s="37">
        <v>26.610000000000003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414.39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-501</v>
      </c>
      <c r="AA81" s="76">
        <f>STOA!J81</f>
        <v>237.79999999999998</v>
      </c>
      <c r="AB81" s="76">
        <f>-STOA!P81</f>
        <v>0</v>
      </c>
      <c r="AC81">
        <f t="shared" si="3"/>
        <v>17.173601808364989</v>
      </c>
      <c r="AD81">
        <f t="shared" si="4"/>
        <v>1178.6316993173054</v>
      </c>
      <c r="AE81">
        <f>'IDT-1'!F81</f>
        <v>-55</v>
      </c>
      <c r="AF81" s="25"/>
      <c r="AG81">
        <f t="shared" si="5"/>
        <v>1123.6316993173054</v>
      </c>
      <c r="AI81" s="35">
        <f>PXIL!J81</f>
        <v>0</v>
      </c>
      <c r="AJ81" s="35">
        <f>PXIL!P81</f>
        <v>0</v>
      </c>
      <c r="AK81" s="35">
        <f>RTM_IEX!J81</f>
        <v>70.349999999999994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B82">
        <v>0</v>
      </c>
      <c r="C82">
        <v>0</v>
      </c>
      <c r="D82">
        <f>TWEPL!R82</f>
        <v>0</v>
      </c>
      <c r="E82">
        <f>GT_NG!T82</f>
        <v>11.140011068068622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793.66473907989348</v>
      </c>
      <c r="P82" s="37">
        <v>74.73</v>
      </c>
      <c r="Q82" s="37">
        <v>26.610000000000003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414.71000000000004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-527</v>
      </c>
      <c r="AA82" s="76">
        <f>STOA!J82</f>
        <v>237.79999999999998</v>
      </c>
      <c r="AB82" s="76">
        <f>-STOA!P82</f>
        <v>0</v>
      </c>
      <c r="AC82">
        <f t="shared" si="3"/>
        <v>17.17316378608658</v>
      </c>
      <c r="AD82">
        <f t="shared" si="4"/>
        <v>1126.3715863618754</v>
      </c>
      <c r="AE82">
        <f>'IDT-1'!F82</f>
        <v>-50</v>
      </c>
      <c r="AF82" s="25"/>
      <c r="AG82">
        <f t="shared" si="5"/>
        <v>1076.3715863618754</v>
      </c>
      <c r="AI82" s="35">
        <f>PXIL!J82</f>
        <v>0</v>
      </c>
      <c r="AJ82" s="35">
        <f>PXIL!P82</f>
        <v>0</v>
      </c>
      <c r="AK82" s="35">
        <f>RTM_IEX!J82</f>
        <v>45.55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B83">
        <v>0</v>
      </c>
      <c r="C83">
        <v>0</v>
      </c>
      <c r="D83">
        <f>TWEPL!R83</f>
        <v>0</v>
      </c>
      <c r="E83">
        <f>GT_NG!T83</f>
        <v>11.140011068068622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66.34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804.08957317127556</v>
      </c>
      <c r="P83" s="37">
        <v>74.73</v>
      </c>
      <c r="Q83" s="37">
        <v>26.610000000000003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412.10000000000008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-566</v>
      </c>
      <c r="AA83" s="76">
        <f>STOA!J83</f>
        <v>237.98999999999998</v>
      </c>
      <c r="AB83" s="76">
        <f>-STOA!P83</f>
        <v>0</v>
      </c>
      <c r="AC83">
        <f t="shared" si="3"/>
        <v>18.124774905020928</v>
      </c>
      <c r="AD83">
        <f t="shared" si="4"/>
        <v>1169.1148093343234</v>
      </c>
      <c r="AE83">
        <f>'IDT-1'!F83</f>
        <v>-45</v>
      </c>
      <c r="AF83" s="25"/>
      <c r="AG83">
        <f t="shared" si="5"/>
        <v>1124.1148093343234</v>
      </c>
      <c r="AI83" s="35">
        <f>PXIL!J83</f>
        <v>0</v>
      </c>
      <c r="AJ83" s="35">
        <f>PXIL!P83</f>
        <v>0</v>
      </c>
      <c r="AK83" s="35">
        <f>RTM_IEX!J83</f>
        <v>120.24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B84">
        <v>0</v>
      </c>
      <c r="C84">
        <v>0</v>
      </c>
      <c r="D84">
        <f>TWEPL!R84</f>
        <v>0</v>
      </c>
      <c r="E84">
        <f>GT_NG!T84</f>
        <v>11.140011068068622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66.339999999999989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781.79881414498959</v>
      </c>
      <c r="P84" s="37">
        <v>74.73</v>
      </c>
      <c r="Q84" s="37">
        <v>26.610000000000003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412.60000000000008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-587</v>
      </c>
      <c r="AA84" s="76">
        <f>STOA!J84</f>
        <v>237.98999999999998</v>
      </c>
      <c r="AB84" s="76">
        <f>-STOA!P84</f>
        <v>0</v>
      </c>
      <c r="AC84">
        <f t="shared" si="3"/>
        <v>18.269966668550587</v>
      </c>
      <c r="AD84">
        <f t="shared" si="4"/>
        <v>1145.4188585445079</v>
      </c>
      <c r="AE84">
        <f>'IDT-1'!F84</f>
        <v>-40</v>
      </c>
      <c r="AF84" s="25"/>
      <c r="AG84">
        <f t="shared" si="5"/>
        <v>1105.4188585445079</v>
      </c>
      <c r="AI84" s="35">
        <f>PXIL!J84</f>
        <v>0</v>
      </c>
      <c r="AJ84" s="35">
        <f>PXIL!P84</f>
        <v>0</v>
      </c>
      <c r="AK84" s="35">
        <f>RTM_IEX!J84</f>
        <v>139.47999999999999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B85">
        <v>0</v>
      </c>
      <c r="C85">
        <v>0</v>
      </c>
      <c r="D85">
        <f>TWEPL!R85</f>
        <v>0</v>
      </c>
      <c r="E85">
        <f>GT_NG!T85</f>
        <v>11.140011068068622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66.339999999999989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773.74540584629233</v>
      </c>
      <c r="P85" s="37">
        <v>74.73</v>
      </c>
      <c r="Q85" s="37">
        <v>26.610000000000003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413.24000000000007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-616</v>
      </c>
      <c r="AA85" s="76">
        <f>STOA!J85</f>
        <v>237.98999999999998</v>
      </c>
      <c r="AB85" s="76">
        <f>-STOA!P85</f>
        <v>0</v>
      </c>
      <c r="AC85">
        <f t="shared" si="3"/>
        <v>17.914946314016273</v>
      </c>
      <c r="AD85">
        <f t="shared" si="4"/>
        <v>1042.0304706003449</v>
      </c>
      <c r="AE85">
        <f>'IDT-1'!F85</f>
        <v>0</v>
      </c>
      <c r="AF85" s="25"/>
      <c r="AG85">
        <f t="shared" si="5"/>
        <v>1042.0304706003449</v>
      </c>
      <c r="AI85" s="35">
        <f>PXIL!J85</f>
        <v>0</v>
      </c>
      <c r="AJ85" s="35">
        <f>PXIL!P85</f>
        <v>0</v>
      </c>
      <c r="AK85" s="35">
        <f>RTM_IEX!J85</f>
        <v>72.150000000000006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B86">
        <v>0</v>
      </c>
      <c r="C86">
        <v>0</v>
      </c>
      <c r="D86">
        <f>TWEPL!R86</f>
        <v>0</v>
      </c>
      <c r="E86">
        <f>GT_NG!T86</f>
        <v>11.140011068068622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66.339999999999989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770.75043940234048</v>
      </c>
      <c r="P86" s="37">
        <v>74.73</v>
      </c>
      <c r="Q86" s="37">
        <v>26.610000000000003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413.57000000000005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-635</v>
      </c>
      <c r="AA86" s="76">
        <f>STOA!J86</f>
        <v>237.98999999999998</v>
      </c>
      <c r="AB86" s="76">
        <f>-STOA!P86</f>
        <v>0</v>
      </c>
      <c r="AC86">
        <f t="shared" si="3"/>
        <v>18.043446623122929</v>
      </c>
      <c r="AD86">
        <f t="shared" si="4"/>
        <v>1020.2270038472864</v>
      </c>
      <c r="AE86">
        <f>'IDT-1'!F86</f>
        <v>0</v>
      </c>
      <c r="AF86" s="25"/>
      <c r="AG86">
        <f t="shared" si="5"/>
        <v>1020.2270038472864</v>
      </c>
      <c r="AI86" s="35">
        <f>PXIL!J86</f>
        <v>0</v>
      </c>
      <c r="AJ86" s="35">
        <f>PXIL!P86</f>
        <v>0</v>
      </c>
      <c r="AK86" s="35">
        <f>RTM_IEX!J86</f>
        <v>72.14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B87">
        <v>0</v>
      </c>
      <c r="C87">
        <v>0</v>
      </c>
      <c r="D87">
        <f>TWEPL!R87</f>
        <v>0</v>
      </c>
      <c r="E87">
        <f>GT_NG!T87</f>
        <v>11.140011068068622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66.339999999999989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776.46694330036451</v>
      </c>
      <c r="P87" s="37">
        <v>74.73</v>
      </c>
      <c r="Q87" s="37">
        <v>26.610000000000003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413.90000000000003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-678</v>
      </c>
      <c r="AA87" s="76">
        <f>STOA!J87</f>
        <v>238.17</v>
      </c>
      <c r="AB87" s="76">
        <f>-STOA!P87</f>
        <v>0</v>
      </c>
      <c r="AC87">
        <f t="shared" si="3"/>
        <v>18.617640039679504</v>
      </c>
      <c r="AD87">
        <f t="shared" si="4"/>
        <v>1006.9293143287535</v>
      </c>
      <c r="AE87">
        <f>'IDT-1'!F87</f>
        <v>0</v>
      </c>
      <c r="AF87" s="25"/>
      <c r="AG87">
        <f t="shared" si="5"/>
        <v>1006.9293143287535</v>
      </c>
      <c r="AI87" s="35">
        <f>PXIL!J87</f>
        <v>0</v>
      </c>
      <c r="AJ87" s="35">
        <f>PXIL!P87</f>
        <v>0</v>
      </c>
      <c r="AK87" s="35">
        <f>RTM_IEX!J87</f>
        <v>96.19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B88">
        <v>0</v>
      </c>
      <c r="C88">
        <v>0</v>
      </c>
      <c r="D88">
        <f>TWEPL!R88</f>
        <v>0</v>
      </c>
      <c r="E88">
        <f>GT_NG!T88</f>
        <v>11.140011068068622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66.339999999999989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776.46705433965531</v>
      </c>
      <c r="P88" s="37">
        <v>74.73</v>
      </c>
      <c r="Q88" s="37">
        <v>26.610000000000003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414.40000000000003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-684</v>
      </c>
      <c r="AA88" s="76">
        <f>STOA!J88</f>
        <v>238.17</v>
      </c>
      <c r="AB88" s="76">
        <f>-STOA!P88</f>
        <v>0</v>
      </c>
      <c r="AC88">
        <f t="shared" si="3"/>
        <v>18.668708815481597</v>
      </c>
      <c r="AD88">
        <f t="shared" si="4"/>
        <v>1001.3783565922423</v>
      </c>
      <c r="AE88">
        <f>'IDT-1'!F88</f>
        <v>0</v>
      </c>
      <c r="AF88" s="25"/>
      <c r="AG88">
        <f t="shared" si="5"/>
        <v>1001.3783565922423</v>
      </c>
      <c r="AI88" s="35">
        <f>PXIL!J88</f>
        <v>0</v>
      </c>
      <c r="AJ88" s="35">
        <f>PXIL!P88</f>
        <v>0</v>
      </c>
      <c r="AK88" s="35">
        <f>RTM_IEX!J88</f>
        <v>96.19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B89">
        <v>0</v>
      </c>
      <c r="C89">
        <v>0</v>
      </c>
      <c r="D89">
        <f>TWEPL!R89</f>
        <v>0</v>
      </c>
      <c r="E89">
        <f>GT_NG!T89</f>
        <v>11.140011068068622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66.339999999999989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789.93476584126279</v>
      </c>
      <c r="P89" s="37">
        <v>74.73</v>
      </c>
      <c r="Q89" s="37">
        <v>26.610000000000003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414.90000000000003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-708</v>
      </c>
      <c r="AA89" s="76">
        <f>STOA!J89</f>
        <v>238.17</v>
      </c>
      <c r="AB89" s="76">
        <f>-STOA!P89</f>
        <v>0</v>
      </c>
      <c r="AC89">
        <f t="shared" si="3"/>
        <v>19.379026603976641</v>
      </c>
      <c r="AD89">
        <f t="shared" si="4"/>
        <v>1043.5457503053549</v>
      </c>
      <c r="AE89">
        <f>'IDT-1'!F89</f>
        <v>0</v>
      </c>
      <c r="AF89" s="25"/>
      <c r="AG89">
        <f t="shared" si="5"/>
        <v>1043.5457503053549</v>
      </c>
      <c r="AI89" s="35">
        <f>PXIL!J89</f>
        <v>0</v>
      </c>
      <c r="AJ89" s="35">
        <f>PXIL!P89</f>
        <v>0</v>
      </c>
      <c r="AK89" s="35">
        <f>RTM_IEX!J89</f>
        <v>149.1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B90">
        <v>0</v>
      </c>
      <c r="C90">
        <v>0</v>
      </c>
      <c r="D90">
        <f>TWEPL!R90</f>
        <v>0</v>
      </c>
      <c r="E90">
        <f>GT_NG!T90</f>
        <v>11.140011068068622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66.339999999999989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799.53113839118521</v>
      </c>
      <c r="P90" s="37">
        <v>74.73</v>
      </c>
      <c r="Q90" s="37">
        <v>26.610000000000003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415.24000000000007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-717</v>
      </c>
      <c r="AA90" s="76">
        <f>STOA!J90</f>
        <v>238.17</v>
      </c>
      <c r="AB90" s="76">
        <f>-STOA!P90</f>
        <v>0</v>
      </c>
      <c r="AC90">
        <f t="shared" si="3"/>
        <v>19.527204174409473</v>
      </c>
      <c r="AD90">
        <f t="shared" si="4"/>
        <v>1044.3239452848445</v>
      </c>
      <c r="AE90">
        <f>'IDT-1'!F90</f>
        <v>0</v>
      </c>
      <c r="AF90" s="25"/>
      <c r="AG90">
        <f t="shared" si="5"/>
        <v>1044.3239452848445</v>
      </c>
      <c r="AI90" s="35">
        <f>PXIL!J90</f>
        <v>0</v>
      </c>
      <c r="AJ90" s="35">
        <f>PXIL!P90</f>
        <v>0</v>
      </c>
      <c r="AK90" s="35">
        <f>RTM_IEX!J90</f>
        <v>149.09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B91">
        <v>0</v>
      </c>
      <c r="C91">
        <v>0</v>
      </c>
      <c r="D91">
        <f>TWEPL!R91</f>
        <v>0</v>
      </c>
      <c r="E91">
        <f>GT_NG!T91</f>
        <v>11.140011068068622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66.339999999999989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799.52813738918121</v>
      </c>
      <c r="P91" s="37">
        <v>74.73</v>
      </c>
      <c r="Q91" s="37">
        <v>26.610000000000003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415.88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-443</v>
      </c>
      <c r="AA91" s="76">
        <f>STOA!J91</f>
        <v>238.35999999999999</v>
      </c>
      <c r="AB91" s="76">
        <f>-STOA!P91</f>
        <v>0</v>
      </c>
      <c r="AC91">
        <f t="shared" si="3"/>
        <v>17.513869073789969</v>
      </c>
      <c r="AD91">
        <f t="shared" si="4"/>
        <v>1007.07427938346</v>
      </c>
      <c r="AE91">
        <f>'IDT-1'!F91</f>
        <v>0</v>
      </c>
      <c r="AF91" s="25"/>
      <c r="AG91">
        <f t="shared" si="5"/>
        <v>1007.07427938346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-165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B92">
        <v>0</v>
      </c>
      <c r="C92">
        <v>0</v>
      </c>
      <c r="D92">
        <f>TWEPL!R92</f>
        <v>0</v>
      </c>
      <c r="E92">
        <f>GT_NG!T92</f>
        <v>11.140011068068622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66.339999999999989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792.62728226091917</v>
      </c>
      <c r="P92" s="37">
        <v>74.73</v>
      </c>
      <c r="Q92" s="37">
        <v>26.610000000000003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416.38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-449</v>
      </c>
      <c r="AA92" s="76">
        <f>STOA!J92</f>
        <v>238.35999999999999</v>
      </c>
      <c r="AB92" s="76">
        <f>-STOA!P92</f>
        <v>0</v>
      </c>
      <c r="AC92">
        <f t="shared" si="3"/>
        <v>17.393190539246085</v>
      </c>
      <c r="AD92">
        <f t="shared" si="4"/>
        <v>1009.7941027897415</v>
      </c>
      <c r="AE92">
        <f>'IDT-1'!F92</f>
        <v>0</v>
      </c>
      <c r="AF92" s="25"/>
      <c r="AG92">
        <f t="shared" si="5"/>
        <v>1009.7941027897415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-150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B93">
        <v>0</v>
      </c>
      <c r="C93">
        <v>0</v>
      </c>
      <c r="D93">
        <f>TWEPL!R93</f>
        <v>0</v>
      </c>
      <c r="E93">
        <f>GT_NG!T93</f>
        <v>11.140011068068622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66.339999999999989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813.40924145212989</v>
      </c>
      <c r="P93" s="37">
        <v>74.73</v>
      </c>
      <c r="Q93" s="37">
        <v>26.610000000000003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418.72999999999996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-703</v>
      </c>
      <c r="AA93" s="76">
        <f>STOA!J93</f>
        <v>197</v>
      </c>
      <c r="AB93" s="76">
        <f>-STOA!P93</f>
        <v>0</v>
      </c>
      <c r="AC93">
        <f t="shared" si="3"/>
        <v>19.00646092232838</v>
      </c>
      <c r="AD93">
        <f t="shared" si="4"/>
        <v>1006.1927915978702</v>
      </c>
      <c r="AE93">
        <f>'IDT-1'!F93</f>
        <v>0</v>
      </c>
      <c r="AF93" s="25"/>
      <c r="AG93">
        <f t="shared" si="5"/>
        <v>1006.1927915978702</v>
      </c>
      <c r="AI93" s="35">
        <f>PXIL!J93</f>
        <v>0</v>
      </c>
      <c r="AJ93" s="35">
        <f>PXIL!P93</f>
        <v>0</v>
      </c>
      <c r="AK93" s="35">
        <f>RTM_IEX!J93</f>
        <v>120.24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B94">
        <v>0</v>
      </c>
      <c r="C94">
        <v>0</v>
      </c>
      <c r="D94">
        <f>TWEPL!R94</f>
        <v>0</v>
      </c>
      <c r="E94">
        <f>GT_NG!T94</f>
        <v>11.140011068068622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66.339999999999989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791.93891958827737</v>
      </c>
      <c r="P94" s="37">
        <v>74.73</v>
      </c>
      <c r="Q94" s="37">
        <v>26.610000000000003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419.05999999999995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-683</v>
      </c>
      <c r="AA94" s="76">
        <f>STOA!J94</f>
        <v>197</v>
      </c>
      <c r="AB94" s="76">
        <f>-STOA!P94</f>
        <v>0</v>
      </c>
      <c r="AC94">
        <f t="shared" si="3"/>
        <v>18.496750046138242</v>
      </c>
      <c r="AD94">
        <f t="shared" si="4"/>
        <v>981.51218061020768</v>
      </c>
      <c r="AE94">
        <f>'IDT-1'!F94</f>
        <v>0</v>
      </c>
      <c r="AF94" s="25"/>
      <c r="AG94">
        <f t="shared" si="5"/>
        <v>981.51218061020768</v>
      </c>
      <c r="AI94" s="35">
        <f>PXIL!J94</f>
        <v>0</v>
      </c>
      <c r="AJ94" s="35">
        <f>PXIL!P94</f>
        <v>0</v>
      </c>
      <c r="AK94" s="35">
        <f>RTM_IEX!J94</f>
        <v>96.19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B95">
        <v>0</v>
      </c>
      <c r="C95">
        <v>0</v>
      </c>
      <c r="D95">
        <f>TWEPL!R95</f>
        <v>0</v>
      </c>
      <c r="E95">
        <f>GT_NG!T95</f>
        <v>11.281012658227851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66.34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793.37443815435279</v>
      </c>
      <c r="P95" s="37">
        <v>74.73</v>
      </c>
      <c r="Q95" s="37">
        <v>26.610000000000003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418.96999999999997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-679</v>
      </c>
      <c r="AA95" s="76">
        <f>STOA!J95</f>
        <v>197</v>
      </c>
      <c r="AB95" s="76">
        <f>-STOA!P95</f>
        <v>0</v>
      </c>
      <c r="AC95">
        <f t="shared" si="3"/>
        <v>18.799507630226458</v>
      </c>
      <c r="AD95">
        <f t="shared" si="4"/>
        <v>1028.055943182354</v>
      </c>
      <c r="AE95">
        <f>'IDT-1'!F95</f>
        <v>0</v>
      </c>
      <c r="AF95" s="25"/>
      <c r="AG95">
        <f t="shared" si="5"/>
        <v>1028.055943182354</v>
      </c>
      <c r="AI95" s="35">
        <f>PXIL!J95</f>
        <v>0</v>
      </c>
      <c r="AJ95" s="35">
        <f>PXIL!P95</f>
        <v>0</v>
      </c>
      <c r="AK95" s="35">
        <f>RTM_IEX!J95</f>
        <v>137.55000000000001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B96">
        <v>0</v>
      </c>
      <c r="C96">
        <v>0</v>
      </c>
      <c r="D96">
        <f>TWEPL!R96</f>
        <v>0</v>
      </c>
      <c r="E96">
        <f>GT_NG!T96</f>
        <v>11.140011068068622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66.34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776.40302070751841</v>
      </c>
      <c r="P96" s="37">
        <v>74.73</v>
      </c>
      <c r="Q96" s="37">
        <v>26.610000000000003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418.96999999999997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-676</v>
      </c>
      <c r="AA96" s="76">
        <f>STOA!J96</f>
        <v>197</v>
      </c>
      <c r="AB96" s="76">
        <f>-STOA!P96</f>
        <v>0</v>
      </c>
      <c r="AC96">
        <f t="shared" si="3"/>
        <v>18.739946806890096</v>
      </c>
      <c r="AD96">
        <f t="shared" si="4"/>
        <v>1026.5030849686968</v>
      </c>
      <c r="AE96">
        <f>'IDT-1'!F96</f>
        <v>0</v>
      </c>
      <c r="AF96" s="25"/>
      <c r="AG96">
        <f t="shared" si="5"/>
        <v>1026.5030849686968</v>
      </c>
      <c r="AI96" s="35">
        <f>PXIL!J96</f>
        <v>0</v>
      </c>
      <c r="AJ96" s="35">
        <f>PXIL!P96</f>
        <v>0</v>
      </c>
      <c r="AK96" s="35">
        <f>RTM_IEX!J96</f>
        <v>150.05000000000001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B97">
        <v>0</v>
      </c>
      <c r="C97">
        <v>0</v>
      </c>
      <c r="D97">
        <f>TWEPL!R97</f>
        <v>0</v>
      </c>
      <c r="E97">
        <f>GT_NG!T97</f>
        <v>11.140011068068622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66.339999999999989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804.90707313172538</v>
      </c>
      <c r="P97" s="37">
        <v>74.73</v>
      </c>
      <c r="Q97" s="37">
        <v>26.610000000000003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422.31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-686</v>
      </c>
      <c r="AA97" s="76">
        <f>STOA!J97</f>
        <v>142.16999999999999</v>
      </c>
      <c r="AB97" s="76">
        <f>-STOA!P97</f>
        <v>0</v>
      </c>
      <c r="AC97">
        <f t="shared" si="3"/>
        <v>18.819449598624953</v>
      </c>
      <c r="AD97">
        <f t="shared" si="4"/>
        <v>1016.537634601169</v>
      </c>
      <c r="AE97">
        <f>'IDT-1'!F97</f>
        <v>0</v>
      </c>
      <c r="AF97" s="25"/>
      <c r="AG97">
        <f t="shared" si="5"/>
        <v>1016.537634601169</v>
      </c>
      <c r="AI97" s="35">
        <f>PXIL!J97</f>
        <v>0</v>
      </c>
      <c r="AJ97" s="35">
        <f>PXIL!P97</f>
        <v>0</v>
      </c>
      <c r="AK97" s="35">
        <f>RTM_IEX!J97</f>
        <v>173.15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B98">
        <v>0</v>
      </c>
      <c r="C98">
        <v>0</v>
      </c>
      <c r="D98">
        <f>TWEPL!R98</f>
        <v>0</v>
      </c>
      <c r="E98">
        <f>GT_NG!T98</f>
        <v>11.140011068068622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66.339999999999989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801.54382686751683</v>
      </c>
      <c r="P98" s="37">
        <v>74.73</v>
      </c>
      <c r="Q98" s="37">
        <v>26.610000000000003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422.31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-693</v>
      </c>
      <c r="AA98" s="76">
        <f>STOA!J98</f>
        <v>142.16999999999999</v>
      </c>
      <c r="AB98" s="76">
        <f>-STOA!P98</f>
        <v>0</v>
      </c>
      <c r="AC98">
        <f t="shared" si="3"/>
        <v>18.863221505742356</v>
      </c>
      <c r="AD98">
        <f t="shared" si="4"/>
        <v>1008.0506164298431</v>
      </c>
      <c r="AE98">
        <f>'IDT-1'!F98</f>
        <v>0</v>
      </c>
      <c r="AF98" s="25"/>
      <c r="AG98">
        <f t="shared" si="5"/>
        <v>1008.0506164298431</v>
      </c>
      <c r="AI98" s="35">
        <f>PXIL!J98</f>
        <v>0</v>
      </c>
      <c r="AJ98" s="35">
        <f>PXIL!P98</f>
        <v>0</v>
      </c>
      <c r="AK98" s="35">
        <f>RTM_IEX!J98</f>
        <v>175.07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0.26983367385021917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1.3582450000000008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16.718380086110692</v>
      </c>
      <c r="P99" s="37">
        <f t="shared" si="6"/>
        <v>1.4398801817659745</v>
      </c>
      <c r="Q99" s="37">
        <f t="shared" si="6"/>
        <v>0.51052749999999969</v>
      </c>
      <c r="R99" s="39">
        <f>SUM(R3:R98)/4000</f>
        <v>0.26416750000000022</v>
      </c>
      <c r="S99" s="39">
        <f t="shared" si="6"/>
        <v>0</v>
      </c>
      <c r="T99" s="38">
        <f t="shared" si="6"/>
        <v>0.92624250000000008</v>
      </c>
      <c r="U99" s="38">
        <f t="shared" si="6"/>
        <v>9.0516774999999985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-8.6662675</v>
      </c>
      <c r="AA99" s="76">
        <f t="shared" si="6"/>
        <v>3.4672300000000016</v>
      </c>
      <c r="AB99" s="76">
        <f t="shared" si="6"/>
        <v>0</v>
      </c>
      <c r="AC99">
        <f t="shared" si="6"/>
        <v>0.34592661303341571</v>
      </c>
      <c r="AD99">
        <f t="shared" si="6"/>
        <v>26.148717328693476</v>
      </c>
      <c r="AE99">
        <f t="shared" si="6"/>
        <v>-0.155</v>
      </c>
      <c r="AG99">
        <f t="shared" si="6"/>
        <v>25.993717328693474</v>
      </c>
      <c r="AI99">
        <f t="shared" si="6"/>
        <v>0</v>
      </c>
      <c r="AJ99">
        <f t="shared" si="6"/>
        <v>0</v>
      </c>
      <c r="AK99">
        <f t="shared" si="6"/>
        <v>1.3809674999999997</v>
      </c>
      <c r="AL99">
        <f t="shared" si="6"/>
        <v>-0.22624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E99" sqref="B99:E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45752</v>
      </c>
      <c r="B1" s="228" t="s">
        <v>504</v>
      </c>
      <c r="C1" s="228" t="s">
        <v>505</v>
      </c>
      <c r="D1" s="231" t="s">
        <v>390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2.8842857142857152</v>
      </c>
      <c r="C3">
        <v>1.9671428571428573</v>
      </c>
      <c r="D3">
        <f>TWEPL!S3</f>
        <v>0</v>
      </c>
      <c r="E3">
        <f>GT_NG!S3</f>
        <v>1.9335431418830316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26.314178304727037</v>
      </c>
      <c r="P3" s="37">
        <v>0</v>
      </c>
      <c r="Q3" s="37">
        <v>0</v>
      </c>
      <c r="R3" s="39">
        <v>0</v>
      </c>
      <c r="S3" s="39">
        <v>2.68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-39</v>
      </c>
      <c r="AA3" s="76">
        <f>STOA!K3</f>
        <v>135.26999999999998</v>
      </c>
      <c r="AB3" s="76">
        <f>-STOA!Q3</f>
        <v>0</v>
      </c>
      <c r="AC3">
        <f>SUMIF(B3:AB3,"&gt;0")*$AC$2-SUMIF(B3:AB3,"&lt;0")*($AC$2/(1-$AC$2))+SUMIF(AI3:AR3,"&gt;0")*$AC$2-SUMIF(AI3:AR3,"&lt;0")*($AC$2/(1-$AC$2))</f>
        <v>1.9933077402273771</v>
      </c>
      <c r="AD3">
        <f>SUM(B3:AB3,AI3:AV3)-AC3</f>
        <v>125.05584227781125</v>
      </c>
      <c r="AE3">
        <f>'IDT-1'!E3</f>
        <v>0</v>
      </c>
      <c r="AF3" s="25"/>
      <c r="AG3">
        <f>SUM(AD3:AF3)</f>
        <v>125.05584227781125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-25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B4">
        <v>2.8842857142857152</v>
      </c>
      <c r="C4">
        <v>1.9671428571428573</v>
      </c>
      <c r="D4">
        <f>TWEPL!S4</f>
        <v>0</v>
      </c>
      <c r="E4">
        <f>GT_NG!S4</f>
        <v>1.9335431418830316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25.150619233530346</v>
      </c>
      <c r="P4" s="37">
        <v>0</v>
      </c>
      <c r="Q4" s="37">
        <v>0</v>
      </c>
      <c r="R4" s="39">
        <v>0</v>
      </c>
      <c r="S4" s="39">
        <v>2.68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-39</v>
      </c>
      <c r="AA4" s="76">
        <f>STOA!K4</f>
        <v>135.26999999999998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1.9842319794720431</v>
      </c>
      <c r="AD4">
        <f t="shared" ref="AD4:AD67" si="1">SUM(B4:AB4,AI4:AV4)-AC4</f>
        <v>123.9013589673699</v>
      </c>
      <c r="AE4">
        <f>'IDT-1'!E4</f>
        <v>0</v>
      </c>
      <c r="AF4" s="25"/>
      <c r="AG4">
        <f t="shared" ref="AG4:AG67" si="2">SUM(AD4:AF4)</f>
        <v>123.9013589673699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-25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B5">
        <v>2.8842857142857152</v>
      </c>
      <c r="C5">
        <v>1.9671428571428573</v>
      </c>
      <c r="D5">
        <f>TWEPL!S5</f>
        <v>0</v>
      </c>
      <c r="E5">
        <f>GT_NG!S5</f>
        <v>1.9335431418830316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24.506079231483533</v>
      </c>
      <c r="P5" s="37">
        <v>0</v>
      </c>
      <c r="Q5" s="37">
        <v>0</v>
      </c>
      <c r="R5" s="39">
        <v>0</v>
      </c>
      <c r="S5" s="39">
        <v>2.68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-39</v>
      </c>
      <c r="AA5" s="76">
        <f>STOA!K5</f>
        <v>135.26999999999998</v>
      </c>
      <c r="AB5" s="76">
        <f>-STOA!Q5</f>
        <v>0</v>
      </c>
      <c r="AC5">
        <f t="shared" si="0"/>
        <v>1.9713432491734735</v>
      </c>
      <c r="AD5">
        <f t="shared" si="1"/>
        <v>124.26970769562165</v>
      </c>
      <c r="AE5">
        <f>'IDT-1'!E5</f>
        <v>0</v>
      </c>
      <c r="AF5" s="25"/>
      <c r="AG5">
        <f t="shared" si="2"/>
        <v>124.26970769562165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-24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B6">
        <v>2.8842857142857152</v>
      </c>
      <c r="C6">
        <v>1.9671428571428573</v>
      </c>
      <c r="D6">
        <f>TWEPL!S6</f>
        <v>0</v>
      </c>
      <c r="E6">
        <f>GT_NG!S6</f>
        <v>1.9335431418830316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24.506100769584901</v>
      </c>
      <c r="P6" s="37">
        <v>0</v>
      </c>
      <c r="Q6" s="37">
        <v>0</v>
      </c>
      <c r="R6" s="39">
        <v>0</v>
      </c>
      <c r="S6" s="39">
        <v>2.68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-39</v>
      </c>
      <c r="AA6" s="76">
        <f>STOA!K6</f>
        <v>135.26999999999998</v>
      </c>
      <c r="AB6" s="76">
        <f>-STOA!Q6</f>
        <v>0</v>
      </c>
      <c r="AC6">
        <f t="shared" si="0"/>
        <v>2.0027886903010814</v>
      </c>
      <c r="AD6">
        <f t="shared" si="1"/>
        <v>120.23828379259541</v>
      </c>
      <c r="AE6">
        <f>'IDT-1'!E6</f>
        <v>0</v>
      </c>
      <c r="AF6" s="25"/>
      <c r="AG6">
        <f t="shared" si="2"/>
        <v>120.23828379259541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-28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B7">
        <v>2.8842857142857152</v>
      </c>
      <c r="C7">
        <v>1.9671428571428573</v>
      </c>
      <c r="D7">
        <f>TWEPL!S7</f>
        <v>0</v>
      </c>
      <c r="E7">
        <f>GT_NG!S7</f>
        <v>1.8835443037974688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23.372937480543165</v>
      </c>
      <c r="P7" s="37">
        <v>0</v>
      </c>
      <c r="Q7" s="37">
        <v>0</v>
      </c>
      <c r="R7" s="39">
        <v>0</v>
      </c>
      <c r="S7" s="39">
        <v>2.68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-39</v>
      </c>
      <c r="AA7" s="76">
        <f>STOA!K7</f>
        <v>135.26999999999998</v>
      </c>
      <c r="AB7" s="76">
        <f>-STOA!Q7</f>
        <v>0</v>
      </c>
      <c r="AC7">
        <f t="shared" si="0"/>
        <v>1.9935600257094888</v>
      </c>
      <c r="AD7">
        <f t="shared" si="1"/>
        <v>119.06435033005971</v>
      </c>
      <c r="AE7">
        <f>'IDT-1'!E7</f>
        <v>0</v>
      </c>
      <c r="AF7" s="25"/>
      <c r="AG7">
        <f t="shared" si="2"/>
        <v>119.06435033005971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-28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B8">
        <v>2.8842857142857152</v>
      </c>
      <c r="C8">
        <v>1.9671428571428573</v>
      </c>
      <c r="D8">
        <f>TWEPL!S8</f>
        <v>0</v>
      </c>
      <c r="E8">
        <f>GT_NG!S8</f>
        <v>1.8835443037974688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23.37287690028251</v>
      </c>
      <c r="P8" s="37">
        <v>0</v>
      </c>
      <c r="Q8" s="37">
        <v>0</v>
      </c>
      <c r="R8" s="39">
        <v>0</v>
      </c>
      <c r="S8" s="39">
        <v>2.68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-40</v>
      </c>
      <c r="AA8" s="76">
        <f>STOA!K8</f>
        <v>135.26999999999998</v>
      </c>
      <c r="AB8" s="76">
        <f>-STOA!Q8</f>
        <v>0</v>
      </c>
      <c r="AC8">
        <f t="shared" si="0"/>
        <v>2.0014208714660597</v>
      </c>
      <c r="AD8">
        <f t="shared" si="1"/>
        <v>118.05642890404249</v>
      </c>
      <c r="AE8">
        <f>'IDT-1'!E8</f>
        <v>0</v>
      </c>
      <c r="AF8" s="25"/>
      <c r="AG8">
        <f t="shared" si="2"/>
        <v>118.05642890404249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-28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B9">
        <v>2.8842857142857152</v>
      </c>
      <c r="C9">
        <v>1.9671428571428573</v>
      </c>
      <c r="D9">
        <f>TWEPL!S9</f>
        <v>0</v>
      </c>
      <c r="E9">
        <f>GT_NG!S9</f>
        <v>1.8835443037974688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23.412911175998079</v>
      </c>
      <c r="P9" s="37">
        <v>0</v>
      </c>
      <c r="Q9" s="37">
        <v>0</v>
      </c>
      <c r="R9" s="39">
        <v>0</v>
      </c>
      <c r="S9" s="39">
        <v>2.68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-39</v>
      </c>
      <c r="AA9" s="76">
        <f>STOA!K9</f>
        <v>135.26999999999998</v>
      </c>
      <c r="AB9" s="76">
        <f>-STOA!Q9</f>
        <v>0</v>
      </c>
      <c r="AC9">
        <f t="shared" si="0"/>
        <v>2.0253170936644542</v>
      </c>
      <c r="AD9">
        <f t="shared" si="1"/>
        <v>115.07256695755964</v>
      </c>
      <c r="AE9">
        <f>'IDT-1'!E9</f>
        <v>0</v>
      </c>
      <c r="AF9" s="25"/>
      <c r="AG9">
        <f t="shared" si="2"/>
        <v>115.07256695755964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-32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B10">
        <v>2.8842857142857152</v>
      </c>
      <c r="C10">
        <v>1.9671428571428573</v>
      </c>
      <c r="D10">
        <f>TWEPL!S10</f>
        <v>0</v>
      </c>
      <c r="E10">
        <f>GT_NG!S10</f>
        <v>1.8835443037974688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23.412911175998079</v>
      </c>
      <c r="P10" s="37">
        <v>0</v>
      </c>
      <c r="Q10" s="37">
        <v>0</v>
      </c>
      <c r="R10" s="39">
        <v>0</v>
      </c>
      <c r="S10" s="39">
        <v>2.68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-40</v>
      </c>
      <c r="AA10" s="76">
        <f>STOA!K10</f>
        <v>135.26999999999998</v>
      </c>
      <c r="AB10" s="76">
        <f>-STOA!Q10</f>
        <v>0</v>
      </c>
      <c r="AC10">
        <f t="shared" si="0"/>
        <v>2.0331784119470582</v>
      </c>
      <c r="AD10">
        <f t="shared" si="1"/>
        <v>114.06470563927704</v>
      </c>
      <c r="AE10">
        <f>'IDT-1'!E10</f>
        <v>0</v>
      </c>
      <c r="AF10" s="25"/>
      <c r="AG10">
        <f t="shared" si="2"/>
        <v>114.06470563927704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-32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B11">
        <v>2.8842857142857152</v>
      </c>
      <c r="C11">
        <v>1.9671428571428573</v>
      </c>
      <c r="D11">
        <f>TWEPL!S11</f>
        <v>0</v>
      </c>
      <c r="E11">
        <f>GT_NG!S11</f>
        <v>1.8835443037974688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24.680197339711789</v>
      </c>
      <c r="P11" s="37">
        <v>0</v>
      </c>
      <c r="Q11" s="37">
        <v>0</v>
      </c>
      <c r="R11" s="39">
        <v>0</v>
      </c>
      <c r="S11" s="39">
        <v>2.68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-49</v>
      </c>
      <c r="AA11" s="76">
        <f>STOA!K11</f>
        <v>135.26999999999998</v>
      </c>
      <c r="AB11" s="76">
        <f>-STOA!Q11</f>
        <v>0</v>
      </c>
      <c r="AC11">
        <f t="shared" si="0"/>
        <v>2.0509245623066299</v>
      </c>
      <c r="AD11">
        <f t="shared" si="1"/>
        <v>114.31424565263119</v>
      </c>
      <c r="AE11">
        <f>'IDT-1'!E11</f>
        <v>0</v>
      </c>
      <c r="AF11" s="25"/>
      <c r="AG11">
        <f t="shared" si="2"/>
        <v>114.31424565263119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-24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B12">
        <v>2.8842857142857152</v>
      </c>
      <c r="C12">
        <v>1.9671428571428573</v>
      </c>
      <c r="D12">
        <f>TWEPL!S12</f>
        <v>0</v>
      </c>
      <c r="E12">
        <f>GT_NG!S12</f>
        <v>1.8835443037974688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24.16019733971179</v>
      </c>
      <c r="P12" s="37">
        <v>0</v>
      </c>
      <c r="Q12" s="37">
        <v>0</v>
      </c>
      <c r="R12" s="39">
        <v>0</v>
      </c>
      <c r="S12" s="39">
        <v>2.68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-42</v>
      </c>
      <c r="AA12" s="76">
        <f>STOA!K12</f>
        <v>135.26999999999998</v>
      </c>
      <c r="AB12" s="76">
        <f>-STOA!Q12</f>
        <v>0</v>
      </c>
      <c r="AC12">
        <f t="shared" si="0"/>
        <v>2.0625911988718384</v>
      </c>
      <c r="AD12">
        <f t="shared" si="1"/>
        <v>111.78257901606597</v>
      </c>
      <c r="AE12">
        <f>'IDT-1'!E12</f>
        <v>0</v>
      </c>
      <c r="AF12" s="25"/>
      <c r="AG12">
        <f t="shared" si="2"/>
        <v>111.78257901606597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-33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B13">
        <v>2.8842857142857152</v>
      </c>
      <c r="C13">
        <v>1.9671428571428573</v>
      </c>
      <c r="D13">
        <f>TWEPL!S13</f>
        <v>0</v>
      </c>
      <c r="E13">
        <f>GT_NG!S13</f>
        <v>1.8835443037974688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24.480284831365321</v>
      </c>
      <c r="P13" s="37">
        <v>0</v>
      </c>
      <c r="Q13" s="37">
        <v>0</v>
      </c>
      <c r="R13" s="39">
        <v>0</v>
      </c>
      <c r="S13" s="39">
        <v>2.68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-43</v>
      </c>
      <c r="AA13" s="76">
        <f>STOA!K13</f>
        <v>135.26999999999998</v>
      </c>
      <c r="AB13" s="76">
        <f>-STOA!Q13</f>
        <v>0</v>
      </c>
      <c r="AC13">
        <f t="shared" si="0"/>
        <v>2.0729491995893401</v>
      </c>
      <c r="AD13">
        <f t="shared" si="1"/>
        <v>111.092308507002</v>
      </c>
      <c r="AE13">
        <f>'IDT-1'!E13</f>
        <v>0</v>
      </c>
      <c r="AF13" s="25"/>
      <c r="AG13">
        <f t="shared" si="2"/>
        <v>111.092308507002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-33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B14">
        <v>2.8842857142857152</v>
      </c>
      <c r="C14">
        <v>1.9671428571428573</v>
      </c>
      <c r="D14">
        <f>TWEPL!S14</f>
        <v>0</v>
      </c>
      <c r="E14">
        <f>GT_NG!S14</f>
        <v>1.8835443037974688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24.170284831365322</v>
      </c>
      <c r="P14" s="37">
        <v>0</v>
      </c>
      <c r="Q14" s="37">
        <v>0</v>
      </c>
      <c r="R14" s="39">
        <v>0</v>
      </c>
      <c r="S14" s="39">
        <v>2.68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-43</v>
      </c>
      <c r="AA14" s="76">
        <f>STOA!K14</f>
        <v>135.26999999999998</v>
      </c>
      <c r="AB14" s="76">
        <f>-STOA!Q14</f>
        <v>0</v>
      </c>
      <c r="AC14">
        <f t="shared" si="0"/>
        <v>2.0783925178719445</v>
      </c>
      <c r="AD14">
        <f t="shared" si="1"/>
        <v>109.7768651887194</v>
      </c>
      <c r="AE14">
        <f>'IDT-1'!E14</f>
        <v>0</v>
      </c>
      <c r="AF14" s="25"/>
      <c r="AG14">
        <f t="shared" si="2"/>
        <v>109.7768651887194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-34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B15">
        <v>2.8842857142857152</v>
      </c>
      <c r="C15">
        <v>1.9671428571428573</v>
      </c>
      <c r="D15">
        <f>TWEPL!S15</f>
        <v>0</v>
      </c>
      <c r="E15">
        <f>GT_NG!S15</f>
        <v>1.8835443037974688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24.068592597270516</v>
      </c>
      <c r="P15" s="37">
        <v>0</v>
      </c>
      <c r="Q15" s="37">
        <v>0</v>
      </c>
      <c r="R15" s="39">
        <v>0</v>
      </c>
      <c r="S15" s="39">
        <v>2.68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-42</v>
      </c>
      <c r="AA15" s="76">
        <f>STOA!K15</f>
        <v>135.26999999999998</v>
      </c>
      <c r="AB15" s="76">
        <f>-STOA!Q15</f>
        <v>0</v>
      </c>
      <c r="AC15">
        <f t="shared" si="0"/>
        <v>2.0775993184460053</v>
      </c>
      <c r="AD15">
        <f t="shared" si="1"/>
        <v>109.67596615405054</v>
      </c>
      <c r="AE15">
        <f>'IDT-1'!E15</f>
        <v>0</v>
      </c>
      <c r="AF15" s="25"/>
      <c r="AG15">
        <f t="shared" si="2"/>
        <v>109.67596615405054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B16">
        <v>2.8842857142857152</v>
      </c>
      <c r="C16">
        <v>1.9671428571428573</v>
      </c>
      <c r="D16">
        <f>TWEPL!S16</f>
        <v>0</v>
      </c>
      <c r="E16">
        <f>GT_NG!S16</f>
        <v>1.8835443037974688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24.068592597270516</v>
      </c>
      <c r="P16" s="37">
        <v>0</v>
      </c>
      <c r="Q16" s="37">
        <v>0</v>
      </c>
      <c r="R16" s="39">
        <v>0</v>
      </c>
      <c r="S16" s="39">
        <v>2.68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-43</v>
      </c>
      <c r="AA16" s="76">
        <f>STOA!K16</f>
        <v>135.26999999999998</v>
      </c>
      <c r="AB16" s="76">
        <f>-STOA!Q16</f>
        <v>0</v>
      </c>
      <c r="AC16">
        <f t="shared" si="0"/>
        <v>2.0775993184460053</v>
      </c>
      <c r="AD16">
        <f t="shared" si="1"/>
        <v>109.67596615405054</v>
      </c>
      <c r="AE16">
        <f>'IDT-1'!E16</f>
        <v>0</v>
      </c>
      <c r="AF16" s="25"/>
      <c r="AG16">
        <f t="shared" si="2"/>
        <v>109.67596615405054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-34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B17">
        <v>2.8842857142857152</v>
      </c>
      <c r="C17">
        <v>1.9671428571428573</v>
      </c>
      <c r="D17">
        <f>TWEPL!S17</f>
        <v>0</v>
      </c>
      <c r="E17">
        <f>GT_NG!S17</f>
        <v>1.8835443037974688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26.928509483923968</v>
      </c>
      <c r="P17" s="37">
        <v>0</v>
      </c>
      <c r="Q17" s="37">
        <v>0</v>
      </c>
      <c r="R17" s="39">
        <v>0</v>
      </c>
      <c r="S17" s="39">
        <v>2.68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-44</v>
      </c>
      <c r="AA17" s="76">
        <f>STOA!K17</f>
        <v>135.26999999999998</v>
      </c>
      <c r="AB17" s="76">
        <f>-STOA!Q17</f>
        <v>0</v>
      </c>
      <c r="AC17">
        <f t="shared" si="0"/>
        <v>2.1077679884445066</v>
      </c>
      <c r="AD17">
        <f t="shared" si="1"/>
        <v>111.50571437070549</v>
      </c>
      <c r="AE17">
        <f>'IDT-1'!E17</f>
        <v>0</v>
      </c>
      <c r="AF17" s="25"/>
      <c r="AG17">
        <f t="shared" si="2"/>
        <v>111.50571437070549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-34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B18">
        <v>2.8842857142857152</v>
      </c>
      <c r="C18">
        <v>1.9671428571428573</v>
      </c>
      <c r="D18">
        <f>TWEPL!S18</f>
        <v>0</v>
      </c>
      <c r="E18">
        <f>GT_NG!S18</f>
        <v>1.8835443037974688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28.218357921477381</v>
      </c>
      <c r="P18" s="37">
        <v>0</v>
      </c>
      <c r="Q18" s="37">
        <v>0</v>
      </c>
      <c r="R18" s="39">
        <v>0</v>
      </c>
      <c r="S18" s="39">
        <v>2.68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-45</v>
      </c>
      <c r="AA18" s="76">
        <f>STOA!K18</f>
        <v>135.26999999999998</v>
      </c>
      <c r="AB18" s="76">
        <f>-STOA!Q18</f>
        <v>0</v>
      </c>
      <c r="AC18">
        <f t="shared" si="0"/>
        <v>2.1256901245400273</v>
      </c>
      <c r="AD18">
        <f t="shared" si="1"/>
        <v>111.77764067216339</v>
      </c>
      <c r="AE18">
        <f>'IDT-1'!E18</f>
        <v>0</v>
      </c>
      <c r="AF18" s="25"/>
      <c r="AG18">
        <f t="shared" si="2"/>
        <v>111.77764067216339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-34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B19">
        <v>2.8842857142857152</v>
      </c>
      <c r="C19">
        <v>1.9671428571428573</v>
      </c>
      <c r="D19">
        <f>TWEPL!S19</f>
        <v>0</v>
      </c>
      <c r="E19">
        <f>GT_NG!S19</f>
        <v>1.8835443037974688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28.238654809428553</v>
      </c>
      <c r="P19" s="37">
        <v>0</v>
      </c>
      <c r="Q19" s="37">
        <v>0</v>
      </c>
      <c r="R19" s="39">
        <v>0</v>
      </c>
      <c r="S19" s="39">
        <v>2.68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-46</v>
      </c>
      <c r="AA19" s="76">
        <f>STOA!K19</f>
        <v>135.26999999999998</v>
      </c>
      <c r="AB19" s="76">
        <f>-STOA!Q19</f>
        <v>0</v>
      </c>
      <c r="AC19">
        <f t="shared" si="0"/>
        <v>2.1337097585486506</v>
      </c>
      <c r="AD19">
        <f t="shared" si="1"/>
        <v>110.78991792610593</v>
      </c>
      <c r="AE19">
        <f>'IDT-1'!E19</f>
        <v>0</v>
      </c>
      <c r="AF19" s="25"/>
      <c r="AG19">
        <f t="shared" si="2"/>
        <v>110.78991792610593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-34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B20">
        <v>2.8842857142857152</v>
      </c>
      <c r="C20">
        <v>1.9671428571428573</v>
      </c>
      <c r="D20">
        <f>TWEPL!S20</f>
        <v>0</v>
      </c>
      <c r="E20">
        <f>GT_NG!S20</f>
        <v>1.8835443037974688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29.388503246981966</v>
      </c>
      <c r="P20" s="37">
        <v>0</v>
      </c>
      <c r="Q20" s="37">
        <v>0</v>
      </c>
      <c r="R20" s="39">
        <v>0</v>
      </c>
      <c r="S20" s="39">
        <v>2.68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-45</v>
      </c>
      <c r="AA20" s="76">
        <f>STOA!K20</f>
        <v>135.26999999999998</v>
      </c>
      <c r="AB20" s="76">
        <f>-STOA!Q20</f>
        <v>0</v>
      </c>
      <c r="AC20">
        <f t="shared" si="0"/>
        <v>2.1348172580789631</v>
      </c>
      <c r="AD20">
        <f t="shared" si="1"/>
        <v>112.93865886412901</v>
      </c>
      <c r="AE20">
        <f>'IDT-1'!E20</f>
        <v>0</v>
      </c>
      <c r="AF20" s="25"/>
      <c r="AG20">
        <f t="shared" si="2"/>
        <v>112.93865886412901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-34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B21">
        <v>2.8842857142857152</v>
      </c>
      <c r="C21">
        <v>1.9671428571428573</v>
      </c>
      <c r="D21">
        <f>TWEPL!S21</f>
        <v>0</v>
      </c>
      <c r="E21">
        <f>GT_NG!S21</f>
        <v>1.8835443037974688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28.988468957729545</v>
      </c>
      <c r="P21" s="37">
        <v>0</v>
      </c>
      <c r="Q21" s="37">
        <v>0</v>
      </c>
      <c r="R21" s="39">
        <v>0</v>
      </c>
      <c r="S21" s="39">
        <v>2.68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-46</v>
      </c>
      <c r="AA21" s="76">
        <f>STOA!K21</f>
        <v>135.26999999999998</v>
      </c>
      <c r="AB21" s="76">
        <f>-STOA!Q21</f>
        <v>0</v>
      </c>
      <c r="AC21">
        <f t="shared" si="0"/>
        <v>2.1395583089053987</v>
      </c>
      <c r="AD21">
        <f t="shared" si="1"/>
        <v>111.53388352405018</v>
      </c>
      <c r="AE21">
        <f>'IDT-1'!E21</f>
        <v>0</v>
      </c>
      <c r="AF21" s="25"/>
      <c r="AG21">
        <f t="shared" si="2"/>
        <v>111.53388352405018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-34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B22">
        <v>2.8842857142857152</v>
      </c>
      <c r="C22">
        <v>1.9671428571428573</v>
      </c>
      <c r="D22">
        <f>TWEPL!S22</f>
        <v>0</v>
      </c>
      <c r="E22">
        <f>GT_NG!S22</f>
        <v>1.8835443037974688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31.176421752092317</v>
      </c>
      <c r="P22" s="37">
        <v>0</v>
      </c>
      <c r="Q22" s="37">
        <v>0</v>
      </c>
      <c r="R22" s="39">
        <v>0</v>
      </c>
      <c r="S22" s="39">
        <v>2.68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-48</v>
      </c>
      <c r="AA22" s="76">
        <f>STOA!K22</f>
        <v>135.26999999999998</v>
      </c>
      <c r="AB22" s="76">
        <f>-STOA!Q22</f>
        <v>0</v>
      </c>
      <c r="AC22">
        <f t="shared" si="0"/>
        <v>2.1723469772666366</v>
      </c>
      <c r="AD22">
        <f t="shared" si="1"/>
        <v>111.68904765005169</v>
      </c>
      <c r="AE22">
        <f>'IDT-1'!E22</f>
        <v>0</v>
      </c>
      <c r="AF22" s="25"/>
      <c r="AG22">
        <f t="shared" si="2"/>
        <v>111.68904765005169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-34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B23">
        <v>2.8842857142857152</v>
      </c>
      <c r="C23">
        <v>1.9671428571428573</v>
      </c>
      <c r="D23">
        <f>TWEPL!S23</f>
        <v>0</v>
      </c>
      <c r="E23">
        <f>GT_NG!S23</f>
        <v>1.8835443037974688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33.363716926893623</v>
      </c>
      <c r="P23" s="37">
        <v>0</v>
      </c>
      <c r="Q23" s="37">
        <v>0</v>
      </c>
      <c r="R23" s="39">
        <v>0</v>
      </c>
      <c r="S23" s="39">
        <v>2.68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-49</v>
      </c>
      <c r="AA23" s="76">
        <f>STOA!K23</f>
        <v>135.26999999999998</v>
      </c>
      <c r="AB23" s="76">
        <f>-STOA!Q23</f>
        <v>0</v>
      </c>
      <c r="AC23">
        <f t="shared" si="0"/>
        <v>2.2129918344778998</v>
      </c>
      <c r="AD23">
        <f t="shared" si="1"/>
        <v>110.83569796764174</v>
      </c>
      <c r="AE23">
        <f>'IDT-1'!E23</f>
        <v>0</v>
      </c>
      <c r="AF23" s="25"/>
      <c r="AG23">
        <f t="shared" si="2"/>
        <v>110.83569796764174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B24">
        <v>2.8842857142857152</v>
      </c>
      <c r="C24">
        <v>1.9671428571428573</v>
      </c>
      <c r="D24">
        <f>TWEPL!S24</f>
        <v>0</v>
      </c>
      <c r="E24">
        <f>GT_NG!S24</f>
        <v>1.8835443037974688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33.883716926893626</v>
      </c>
      <c r="P24" s="37">
        <v>0</v>
      </c>
      <c r="Q24" s="37">
        <v>0</v>
      </c>
      <c r="R24" s="39">
        <v>0</v>
      </c>
      <c r="S24" s="39">
        <v>2.68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-50</v>
      </c>
      <c r="AA24" s="76">
        <f>STOA!K24</f>
        <v>135.26999999999998</v>
      </c>
      <c r="AB24" s="76">
        <f>-STOA!Q24</f>
        <v>0</v>
      </c>
      <c r="AC24">
        <f t="shared" si="0"/>
        <v>2.2170478344779001</v>
      </c>
      <c r="AD24">
        <f t="shared" si="1"/>
        <v>111.35164196764175</v>
      </c>
      <c r="AE24">
        <f>'IDT-1'!E24</f>
        <v>0</v>
      </c>
      <c r="AF24" s="25"/>
      <c r="AG24">
        <f t="shared" si="2"/>
        <v>111.35164196764175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B25">
        <v>2.8842857142857152</v>
      </c>
      <c r="C25">
        <v>1.9671428571428573</v>
      </c>
      <c r="D25">
        <f>TWEPL!S25</f>
        <v>0</v>
      </c>
      <c r="E25">
        <f>GT_NG!S25</f>
        <v>1.8835443037974688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33.883716926893626</v>
      </c>
      <c r="P25" s="37">
        <v>0</v>
      </c>
      <c r="Q25" s="37">
        <v>0</v>
      </c>
      <c r="R25" s="39">
        <v>0</v>
      </c>
      <c r="S25" s="39">
        <v>2.68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-49</v>
      </c>
      <c r="AA25" s="76">
        <f>STOA!K25</f>
        <v>135.26999999999998</v>
      </c>
      <c r="AB25" s="76">
        <f>-STOA!Q25</f>
        <v>0</v>
      </c>
      <c r="AC25">
        <f t="shared" si="0"/>
        <v>2.2170478344778997</v>
      </c>
      <c r="AD25">
        <f t="shared" si="1"/>
        <v>111.35164196764175</v>
      </c>
      <c r="AE25">
        <f>'IDT-1'!E25</f>
        <v>0</v>
      </c>
      <c r="AF25" s="25"/>
      <c r="AG25">
        <f t="shared" si="2"/>
        <v>111.35164196764175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-36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B26">
        <v>2.8842857142857152</v>
      </c>
      <c r="C26">
        <v>1.9671428571428573</v>
      </c>
      <c r="D26">
        <f>TWEPL!S26</f>
        <v>0</v>
      </c>
      <c r="E26">
        <f>GT_NG!S26</f>
        <v>1.8835443037974688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33.873716696930316</v>
      </c>
      <c r="P26" s="37">
        <v>0</v>
      </c>
      <c r="Q26" s="37">
        <v>0</v>
      </c>
      <c r="R26" s="39">
        <v>0</v>
      </c>
      <c r="S26" s="39">
        <v>2.68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-47</v>
      </c>
      <c r="AA26" s="76">
        <f>STOA!K26</f>
        <v>135.26999999999998</v>
      </c>
      <c r="AB26" s="76">
        <f>-STOA!Q26</f>
        <v>0</v>
      </c>
      <c r="AC26">
        <f t="shared" si="0"/>
        <v>2.2091085144015818</v>
      </c>
      <c r="AD26">
        <f t="shared" si="1"/>
        <v>112.34958105775476</v>
      </c>
      <c r="AE26">
        <f>'IDT-1'!E26</f>
        <v>0</v>
      </c>
      <c r="AF26" s="25"/>
      <c r="AG26">
        <f t="shared" si="2"/>
        <v>112.34958105775476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-37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B27">
        <v>2.8842857142857152</v>
      </c>
      <c r="C27">
        <v>1.9671428571428573</v>
      </c>
      <c r="D27">
        <f>TWEPL!S27</f>
        <v>0</v>
      </c>
      <c r="E27">
        <f>GT_NG!S27</f>
        <v>1.8835443037974688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35.246282460504432</v>
      </c>
      <c r="P27" s="37">
        <v>0</v>
      </c>
      <c r="Q27" s="37">
        <v>0</v>
      </c>
      <c r="R27" s="39">
        <v>0</v>
      </c>
      <c r="S27" s="39">
        <v>2.68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-48</v>
      </c>
      <c r="AA27" s="76">
        <f>STOA!K27</f>
        <v>135.26999999999998</v>
      </c>
      <c r="AB27" s="76">
        <f>-STOA!Q27</f>
        <v>0</v>
      </c>
      <c r="AC27">
        <f t="shared" si="0"/>
        <v>2.2040918907922511</v>
      </c>
      <c r="AD27">
        <f t="shared" si="1"/>
        <v>115.72716344493818</v>
      </c>
      <c r="AE27">
        <f>'IDT-1'!E27</f>
        <v>0</v>
      </c>
      <c r="AF27" s="25"/>
      <c r="AG27">
        <f t="shared" si="2"/>
        <v>115.72716344493818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-34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B28">
        <v>2.8842857142857152</v>
      </c>
      <c r="C28">
        <v>1.9671428571428573</v>
      </c>
      <c r="D28">
        <f>TWEPL!S28</f>
        <v>0</v>
      </c>
      <c r="E28">
        <f>GT_NG!S28</f>
        <v>1.8835443037974688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35.246282460504432</v>
      </c>
      <c r="P28" s="37">
        <v>0</v>
      </c>
      <c r="Q28" s="37">
        <v>0</v>
      </c>
      <c r="R28" s="39">
        <v>0</v>
      </c>
      <c r="S28" s="39">
        <v>2.68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-45</v>
      </c>
      <c r="AA28" s="76">
        <f>STOA!K28</f>
        <v>135.26999999999998</v>
      </c>
      <c r="AB28" s="76">
        <f>-STOA!Q28</f>
        <v>0</v>
      </c>
      <c r="AC28">
        <f t="shared" si="0"/>
        <v>2.1883692542270423</v>
      </c>
      <c r="AD28">
        <f t="shared" si="1"/>
        <v>117.7428860815034</v>
      </c>
      <c r="AE28">
        <f>'IDT-1'!E28</f>
        <v>0</v>
      </c>
      <c r="AF28" s="25"/>
      <c r="AG28">
        <f t="shared" si="2"/>
        <v>117.7428860815034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-35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B29">
        <v>2.8842857142857152</v>
      </c>
      <c r="C29">
        <v>1.9671428571428573</v>
      </c>
      <c r="D29">
        <f>TWEPL!S29</f>
        <v>0</v>
      </c>
      <c r="E29">
        <f>GT_NG!S29</f>
        <v>1.8835443037974688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35.246282460504432</v>
      </c>
      <c r="P29" s="37">
        <v>0</v>
      </c>
      <c r="Q29" s="37">
        <v>0</v>
      </c>
      <c r="R29" s="39">
        <v>0</v>
      </c>
      <c r="S29" s="39">
        <v>2.68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-45</v>
      </c>
      <c r="AA29" s="76">
        <f>STOA!K29</f>
        <v>135.26999999999998</v>
      </c>
      <c r="AB29" s="76">
        <f>-STOA!Q29</f>
        <v>0</v>
      </c>
      <c r="AC29">
        <f t="shared" si="0"/>
        <v>2.1805079359444379</v>
      </c>
      <c r="AD29">
        <f t="shared" si="1"/>
        <v>118.75074739978601</v>
      </c>
      <c r="AE29">
        <f>'IDT-1'!E29</f>
        <v>0</v>
      </c>
      <c r="AF29" s="25"/>
      <c r="AG29">
        <f t="shared" si="2"/>
        <v>118.75074739978601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-34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B30">
        <v>2.8842857142857152</v>
      </c>
      <c r="C30">
        <v>1.9671428571428573</v>
      </c>
      <c r="D30">
        <f>TWEPL!S30</f>
        <v>0</v>
      </c>
      <c r="E30">
        <f>GT_NG!S30</f>
        <v>1.8835443037974688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35.246182493102502</v>
      </c>
      <c r="P30" s="37">
        <v>0</v>
      </c>
      <c r="Q30" s="37">
        <v>0</v>
      </c>
      <c r="R30" s="39">
        <v>0</v>
      </c>
      <c r="S30" s="39">
        <v>2.68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-43</v>
      </c>
      <c r="AA30" s="76">
        <f>STOA!K30</f>
        <v>135.26999999999998</v>
      </c>
      <c r="AB30" s="76">
        <f>-STOA!Q30</f>
        <v>0</v>
      </c>
      <c r="AC30">
        <f t="shared" si="0"/>
        <v>2.1647845196334945</v>
      </c>
      <c r="AD30">
        <f t="shared" si="1"/>
        <v>120.76637084869502</v>
      </c>
      <c r="AE30">
        <f>'IDT-1'!E30</f>
        <v>0</v>
      </c>
      <c r="AF30" s="25"/>
      <c r="AG30">
        <f t="shared" si="2"/>
        <v>120.76637084869502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-34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B31">
        <v>2.8842857142857152</v>
      </c>
      <c r="C31">
        <v>1.9671428571428573</v>
      </c>
      <c r="D31">
        <f>TWEPL!S31</f>
        <v>0</v>
      </c>
      <c r="E31">
        <f>GT_NG!S31</f>
        <v>1.9335431418830316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35.246426019301744</v>
      </c>
      <c r="P31" s="37">
        <v>0</v>
      </c>
      <c r="Q31" s="37">
        <v>0</v>
      </c>
      <c r="R31" s="39">
        <v>0</v>
      </c>
      <c r="S31" s="39">
        <v>2.68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-40</v>
      </c>
      <c r="AA31" s="76">
        <f>STOA!K31</f>
        <v>135.26999999999998</v>
      </c>
      <c r="AB31" s="76">
        <f>-STOA!Q31</f>
        <v>0</v>
      </c>
      <c r="AC31">
        <f t="shared" si="0"/>
        <v>2.1415924552271033</v>
      </c>
      <c r="AD31">
        <f t="shared" si="1"/>
        <v>123.83980527738625</v>
      </c>
      <c r="AE31">
        <f>'IDT-1'!E31</f>
        <v>0</v>
      </c>
      <c r="AF31" s="25"/>
      <c r="AG31">
        <f t="shared" si="2"/>
        <v>123.83980527738625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-34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B32">
        <v>2.8842857142857152</v>
      </c>
      <c r="C32">
        <v>1.9671428571428573</v>
      </c>
      <c r="D32">
        <f>TWEPL!S32</f>
        <v>0</v>
      </c>
      <c r="E32">
        <f>GT_NG!S32</f>
        <v>1.9335431418830316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35.216303662569331</v>
      </c>
      <c r="P32" s="37">
        <v>0</v>
      </c>
      <c r="Q32" s="37">
        <v>0</v>
      </c>
      <c r="R32" s="39">
        <v>0</v>
      </c>
      <c r="S32" s="39">
        <v>2.68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-37</v>
      </c>
      <c r="AA32" s="76">
        <f>STOA!K32</f>
        <v>135.26999999999998</v>
      </c>
      <c r="AB32" s="76">
        <f>-STOA!Q32</f>
        <v>0</v>
      </c>
      <c r="AC32">
        <f t="shared" si="0"/>
        <v>2.1099122277141729</v>
      </c>
      <c r="AD32">
        <f t="shared" si="1"/>
        <v>127.84136314816675</v>
      </c>
      <c r="AE32">
        <f>'IDT-1'!E32</f>
        <v>0</v>
      </c>
      <c r="AF32" s="25"/>
      <c r="AG32">
        <f t="shared" si="2"/>
        <v>127.84136314816675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-33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B33">
        <v>2.8842857142857152</v>
      </c>
      <c r="C33">
        <v>1.9671428571428573</v>
      </c>
      <c r="D33">
        <f>TWEPL!S33</f>
        <v>0</v>
      </c>
      <c r="E33">
        <f>GT_NG!S33</f>
        <v>1.9335431418830316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35.316307969293874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-34</v>
      </c>
      <c r="AA33" s="76">
        <f>STOA!K33</f>
        <v>135.26999999999998</v>
      </c>
      <c r="AB33" s="76">
        <f>-STOA!Q33</f>
        <v>0</v>
      </c>
      <c r="AC33">
        <f t="shared" si="0"/>
        <v>2.0662043064588116</v>
      </c>
      <c r="AD33">
        <f t="shared" si="1"/>
        <v>128.30507537614665</v>
      </c>
      <c r="AE33">
        <f>'IDT-1'!E33</f>
        <v>0</v>
      </c>
      <c r="AF33" s="25"/>
      <c r="AG33">
        <f t="shared" si="2"/>
        <v>128.30507537614665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-33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B34">
        <v>2.8842857142857152</v>
      </c>
      <c r="C34">
        <v>1.9671428571428573</v>
      </c>
      <c r="D34">
        <f>TWEPL!S34</f>
        <v>0</v>
      </c>
      <c r="E34">
        <f>GT_NG!S34</f>
        <v>1.9335431418830316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34.606703434179487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-27</v>
      </c>
      <c r="AA34" s="76">
        <f>STOA!K34</f>
        <v>135.26999999999998</v>
      </c>
      <c r="AB34" s="76">
        <f>-STOA!Q34</f>
        <v>0</v>
      </c>
      <c r="AC34">
        <f t="shared" si="0"/>
        <v>2.0292241179545023</v>
      </c>
      <c r="AD34">
        <f t="shared" si="1"/>
        <v>131.63245102953658</v>
      </c>
      <c r="AE34">
        <f>'IDT-1'!E34</f>
        <v>0</v>
      </c>
      <c r="AF34" s="25"/>
      <c r="AG34">
        <f t="shared" si="2"/>
        <v>131.63245102953658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-36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B35">
        <v>2.8842857142857152</v>
      </c>
      <c r="C35">
        <v>1.9671428571428573</v>
      </c>
      <c r="D35">
        <f>TWEPL!S35</f>
        <v>0</v>
      </c>
      <c r="E35">
        <f>GT_NG!S35</f>
        <v>1.9335431418830316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34.523604912467867</v>
      </c>
      <c r="P35" s="37">
        <v>0</v>
      </c>
      <c r="Q35" s="37">
        <v>0</v>
      </c>
      <c r="R35" s="39">
        <v>0</v>
      </c>
      <c r="S35" s="39">
        <v>1.38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-23</v>
      </c>
      <c r="AA35" s="76">
        <f>STOA!K35</f>
        <v>135.26999999999998</v>
      </c>
      <c r="AB35" s="76">
        <f>-STOA!Q35</f>
        <v>0</v>
      </c>
      <c r="AC35">
        <f t="shared" si="0"/>
        <v>2.0157559946373387</v>
      </c>
      <c r="AD35">
        <f t="shared" si="1"/>
        <v>135.94282063114213</v>
      </c>
      <c r="AE35">
        <f>'IDT-1'!E35</f>
        <v>0</v>
      </c>
      <c r="AF35" s="25"/>
      <c r="AG35">
        <f t="shared" si="2"/>
        <v>135.94282063114213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-37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B36">
        <v>2.8842857142857152</v>
      </c>
      <c r="C36">
        <v>1.9671428571428573</v>
      </c>
      <c r="D36">
        <f>TWEPL!S36</f>
        <v>0</v>
      </c>
      <c r="E36">
        <f>GT_NG!S36</f>
        <v>1.9335431418830316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32.558903098277604</v>
      </c>
      <c r="P36" s="37">
        <v>0</v>
      </c>
      <c r="Q36" s="37">
        <v>0</v>
      </c>
      <c r="R36" s="39">
        <v>0</v>
      </c>
      <c r="S36" s="39">
        <v>1.38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-18</v>
      </c>
      <c r="AA36" s="76">
        <f>STOA!K36</f>
        <v>135.26999999999998</v>
      </c>
      <c r="AB36" s="76">
        <f>-STOA!Q36</f>
        <v>0</v>
      </c>
      <c r="AC36">
        <f t="shared" si="0"/>
        <v>1.9454020925084243</v>
      </c>
      <c r="AD36">
        <f t="shared" si="1"/>
        <v>141.04847271908076</v>
      </c>
      <c r="AE36">
        <f>'IDT-1'!E36</f>
        <v>0</v>
      </c>
      <c r="AF36" s="25"/>
      <c r="AG36">
        <f t="shared" si="2"/>
        <v>141.04847271908076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-35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B37">
        <v>2.8842857142857152</v>
      </c>
      <c r="C37">
        <v>1.9671428571428573</v>
      </c>
      <c r="D37">
        <f>TWEPL!S37</f>
        <v>0</v>
      </c>
      <c r="E37">
        <f>GT_NG!S37</f>
        <v>1.9335431418830316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32.558903098277604</v>
      </c>
      <c r="P37" s="37">
        <v>0</v>
      </c>
      <c r="Q37" s="37">
        <v>0</v>
      </c>
      <c r="R37" s="39">
        <v>0</v>
      </c>
      <c r="S37" s="39">
        <v>1.53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-13</v>
      </c>
      <c r="AA37" s="76">
        <f>STOA!K37</f>
        <v>135.26999999999998</v>
      </c>
      <c r="AB37" s="76">
        <f>-STOA!Q37</f>
        <v>0</v>
      </c>
      <c r="AC37">
        <f t="shared" si="0"/>
        <v>1.8836815462475898</v>
      </c>
      <c r="AD37">
        <f t="shared" si="1"/>
        <v>149.2601932653416</v>
      </c>
      <c r="AE37">
        <f>'IDT-1'!E37</f>
        <v>0</v>
      </c>
      <c r="AF37" s="25"/>
      <c r="AG37">
        <f t="shared" si="2"/>
        <v>149.2601932653416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-32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B38">
        <v>2.8842857142857152</v>
      </c>
      <c r="C38">
        <v>1.9671428571428573</v>
      </c>
      <c r="D38">
        <f>TWEPL!S38</f>
        <v>0</v>
      </c>
      <c r="E38">
        <f>GT_NG!S38</f>
        <v>1.9335431418830316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31.271529598319347</v>
      </c>
      <c r="P38" s="37">
        <v>0</v>
      </c>
      <c r="Q38" s="37">
        <v>0</v>
      </c>
      <c r="R38" s="39">
        <v>0</v>
      </c>
      <c r="S38" s="39">
        <v>1.53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-7</v>
      </c>
      <c r="AA38" s="76">
        <f>STOA!K38</f>
        <v>135.26999999999998</v>
      </c>
      <c r="AB38" s="76">
        <f>-STOA!Q38</f>
        <v>0</v>
      </c>
      <c r="AC38">
        <f t="shared" si="0"/>
        <v>1.8028881684044766</v>
      </c>
      <c r="AD38">
        <f t="shared" si="1"/>
        <v>157.05361314322647</v>
      </c>
      <c r="AE38">
        <f>'IDT-1'!E38</f>
        <v>0</v>
      </c>
      <c r="AF38" s="25"/>
      <c r="AG38">
        <f t="shared" si="2"/>
        <v>157.05361314322647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-29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B39">
        <v>2.8842857142857152</v>
      </c>
      <c r="C39">
        <v>1.9671428571428573</v>
      </c>
      <c r="D39">
        <f>TWEPL!S39</f>
        <v>0</v>
      </c>
      <c r="E39">
        <f>GT_NG!S39</f>
        <v>1.8835443037974688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35.95116896365824</v>
      </c>
      <c r="P39" s="37">
        <v>0</v>
      </c>
      <c r="Q39" s="37">
        <v>0</v>
      </c>
      <c r="R39" s="39">
        <v>0</v>
      </c>
      <c r="S39" s="39">
        <v>1.6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135.26999999999998</v>
      </c>
      <c r="AB39" s="76">
        <f>-STOA!Q39</f>
        <v>0</v>
      </c>
      <c r="AC39">
        <f t="shared" si="0"/>
        <v>1.902435910777887</v>
      </c>
      <c r="AD39">
        <f t="shared" si="1"/>
        <v>153.65370592810638</v>
      </c>
      <c r="AE39">
        <f>'IDT-1'!E39</f>
        <v>0</v>
      </c>
      <c r="AF39" s="25"/>
      <c r="AG39">
        <f t="shared" si="2"/>
        <v>153.65370592810638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-44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B40">
        <v>2.8842857142857152</v>
      </c>
      <c r="C40">
        <v>1.9671428571428573</v>
      </c>
      <c r="D40">
        <f>TWEPL!S40</f>
        <v>0</v>
      </c>
      <c r="E40">
        <f>GT_NG!S40</f>
        <v>1.8835443037974688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35.95116896365824</v>
      </c>
      <c r="P40" s="37">
        <v>0</v>
      </c>
      <c r="Q40" s="37">
        <v>0</v>
      </c>
      <c r="R40" s="39">
        <v>0</v>
      </c>
      <c r="S40" s="39">
        <v>1.6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135.26999999999998</v>
      </c>
      <c r="AB40" s="76">
        <f>-STOA!Q40</f>
        <v>0</v>
      </c>
      <c r="AC40">
        <f t="shared" si="0"/>
        <v>1.8474066827996567</v>
      </c>
      <c r="AD40">
        <f t="shared" si="1"/>
        <v>160.7087351560846</v>
      </c>
      <c r="AE40">
        <f>'IDT-1'!E40</f>
        <v>0</v>
      </c>
      <c r="AF40" s="25"/>
      <c r="AG40">
        <f t="shared" si="2"/>
        <v>160.7087351560846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B41">
        <v>2.8842857142857152</v>
      </c>
      <c r="C41">
        <v>1.9671428571428573</v>
      </c>
      <c r="D41">
        <f>TWEPL!S41</f>
        <v>0</v>
      </c>
      <c r="E41">
        <f>GT_NG!S41</f>
        <v>1.8835443037974688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38.071168963658245</v>
      </c>
      <c r="P41" s="37">
        <v>0</v>
      </c>
      <c r="Q41" s="37">
        <v>0</v>
      </c>
      <c r="R41" s="39">
        <v>0</v>
      </c>
      <c r="S41" s="39">
        <v>1.6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135.26999999999998</v>
      </c>
      <c r="AB41" s="76">
        <f>-STOA!Q41</f>
        <v>0</v>
      </c>
      <c r="AC41">
        <f t="shared" si="0"/>
        <v>1.8089134548214267</v>
      </c>
      <c r="AD41">
        <f t="shared" si="1"/>
        <v>169.86722838406283</v>
      </c>
      <c r="AE41">
        <f>'IDT-1'!E41</f>
        <v>0</v>
      </c>
      <c r="AF41" s="25"/>
      <c r="AG41">
        <f t="shared" si="2"/>
        <v>169.86722838406283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B42">
        <v>2.8842857142857152</v>
      </c>
      <c r="C42">
        <v>1.9671428571428573</v>
      </c>
      <c r="D42">
        <f>TWEPL!S42</f>
        <v>0</v>
      </c>
      <c r="E42">
        <f>GT_NG!S42</f>
        <v>1.8835443037974688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38.101470709117926</v>
      </c>
      <c r="P42" s="37">
        <v>0</v>
      </c>
      <c r="Q42" s="37">
        <v>0</v>
      </c>
      <c r="R42" s="39">
        <v>0</v>
      </c>
      <c r="S42" s="39">
        <v>1.6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135.26999999999998</v>
      </c>
      <c r="AB42" s="76">
        <f>-STOA!Q42</f>
        <v>0</v>
      </c>
      <c r="AC42">
        <f t="shared" si="0"/>
        <v>1.7619818987403864</v>
      </c>
      <c r="AD42">
        <f t="shared" si="1"/>
        <v>175.94446168560359</v>
      </c>
      <c r="AE42">
        <f>'IDT-1'!E42</f>
        <v>0</v>
      </c>
      <c r="AF42" s="25"/>
      <c r="AG42">
        <f t="shared" si="2"/>
        <v>175.94446168560359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-24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B43">
        <v>2.8842857142857152</v>
      </c>
      <c r="C43">
        <v>1.9671428571428573</v>
      </c>
      <c r="D43">
        <f>TWEPL!S43</f>
        <v>0</v>
      </c>
      <c r="E43">
        <f>GT_NG!S43</f>
        <v>1.8835443037974688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38.121226806678891</v>
      </c>
      <c r="P43" s="37">
        <v>0</v>
      </c>
      <c r="Q43" s="37">
        <v>0</v>
      </c>
      <c r="R43" s="39">
        <v>0</v>
      </c>
      <c r="S43" s="39">
        <v>1.6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135.26999999999998</v>
      </c>
      <c r="AB43" s="76">
        <f>-STOA!Q43</f>
        <v>0</v>
      </c>
      <c r="AC43">
        <f t="shared" si="0"/>
        <v>1.7542746780187575</v>
      </c>
      <c r="AD43">
        <f t="shared" si="1"/>
        <v>176.97192500388616</v>
      </c>
      <c r="AE43">
        <f>'IDT-1'!E43</f>
        <v>0</v>
      </c>
      <c r="AF43" s="25"/>
      <c r="AG43">
        <f t="shared" si="2"/>
        <v>176.97192500388616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-23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B44">
        <v>2.8842857142857152</v>
      </c>
      <c r="C44">
        <v>1.9671428571428573</v>
      </c>
      <c r="D44">
        <f>TWEPL!S44</f>
        <v>0</v>
      </c>
      <c r="E44">
        <f>GT_NG!S44</f>
        <v>1.8835443037974688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36.798785008514436</v>
      </c>
      <c r="P44" s="37">
        <v>0</v>
      </c>
      <c r="Q44" s="37">
        <v>0</v>
      </c>
      <c r="R44" s="39">
        <v>0</v>
      </c>
      <c r="S44" s="39">
        <v>1.6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135.26999999999998</v>
      </c>
      <c r="AB44" s="76">
        <f>-STOA!Q44</f>
        <v>0</v>
      </c>
      <c r="AC44">
        <f t="shared" si="0"/>
        <v>1.7439596319930748</v>
      </c>
      <c r="AD44">
        <f t="shared" si="1"/>
        <v>175.65979825174739</v>
      </c>
      <c r="AE44">
        <f>'IDT-1'!E44</f>
        <v>0</v>
      </c>
      <c r="AF44" s="25"/>
      <c r="AG44">
        <f t="shared" si="2"/>
        <v>175.65979825174739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B45">
        <v>2.8842857142857152</v>
      </c>
      <c r="C45">
        <v>1.6842857142857144</v>
      </c>
      <c r="D45">
        <f>TWEPL!S45</f>
        <v>0</v>
      </c>
      <c r="E45">
        <f>GT_NG!S45</f>
        <v>1.8229109020475929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34.65083221415167</v>
      </c>
      <c r="P45" s="37">
        <v>0</v>
      </c>
      <c r="Q45" s="37">
        <v>0</v>
      </c>
      <c r="R45" s="39">
        <v>0</v>
      </c>
      <c r="S45" s="39">
        <v>1.6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135.26999999999998</v>
      </c>
      <c r="AB45" s="76">
        <f>-STOA!Q45</f>
        <v>0</v>
      </c>
      <c r="AC45">
        <f t="shared" si="0"/>
        <v>1.6537745094056715</v>
      </c>
      <c r="AD45">
        <f t="shared" si="1"/>
        <v>182.258540035365</v>
      </c>
      <c r="AE45">
        <f>'IDT-1'!E45</f>
        <v>0</v>
      </c>
      <c r="AF45" s="25"/>
      <c r="AG45">
        <f t="shared" si="2"/>
        <v>182.258540035365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-14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B46">
        <v>2.8842857142857152</v>
      </c>
      <c r="C46">
        <v>1.6842857142857144</v>
      </c>
      <c r="D46">
        <f>TWEPL!S46</f>
        <v>0</v>
      </c>
      <c r="E46">
        <f>GT_NG!S46</f>
        <v>1.8229109020475929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34.65083221415167</v>
      </c>
      <c r="P46" s="37">
        <v>0</v>
      </c>
      <c r="Q46" s="37">
        <v>0</v>
      </c>
      <c r="R46" s="39">
        <v>0</v>
      </c>
      <c r="S46" s="39">
        <v>1.6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135.26999999999998</v>
      </c>
      <c r="AB46" s="76">
        <f>-STOA!Q46</f>
        <v>0</v>
      </c>
      <c r="AC46">
        <f t="shared" si="0"/>
        <v>1.6223292362752544</v>
      </c>
      <c r="AD46">
        <f t="shared" si="1"/>
        <v>186.28998530849543</v>
      </c>
      <c r="AE46">
        <f>'IDT-1'!E46</f>
        <v>0</v>
      </c>
      <c r="AF46" s="25"/>
      <c r="AG46">
        <f t="shared" si="2"/>
        <v>186.28998530849543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B47">
        <v>2.8842857142857152</v>
      </c>
      <c r="C47">
        <v>1.6842857142857144</v>
      </c>
      <c r="D47">
        <f>TWEPL!S47</f>
        <v>0</v>
      </c>
      <c r="E47">
        <f>GT_NG!S47</f>
        <v>1.8229109020475929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35.500832214151671</v>
      </c>
      <c r="P47" s="37">
        <v>0</v>
      </c>
      <c r="Q47" s="37">
        <v>0</v>
      </c>
      <c r="R47" s="39">
        <v>0</v>
      </c>
      <c r="S47" s="39">
        <v>1.6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135.26999999999998</v>
      </c>
      <c r="AB47" s="76">
        <f>-STOA!Q47</f>
        <v>0</v>
      </c>
      <c r="AC47">
        <f t="shared" si="0"/>
        <v>1.6289592362752545</v>
      </c>
      <c r="AD47">
        <f t="shared" si="1"/>
        <v>187.13335530849542</v>
      </c>
      <c r="AE47">
        <f>'IDT-1'!E47</f>
        <v>0</v>
      </c>
      <c r="AF47" s="25"/>
      <c r="AG47">
        <f t="shared" si="2"/>
        <v>187.13335530849542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B48">
        <v>2.8842857142857152</v>
      </c>
      <c r="C48">
        <v>1.6842857142857144</v>
      </c>
      <c r="D48">
        <f>TWEPL!S48</f>
        <v>0</v>
      </c>
      <c r="E48">
        <f>GT_NG!S48</f>
        <v>1.8229109020475929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35.500832214151671</v>
      </c>
      <c r="P48" s="37">
        <v>0</v>
      </c>
      <c r="Q48" s="37">
        <v>0</v>
      </c>
      <c r="R48" s="39">
        <v>0</v>
      </c>
      <c r="S48" s="39">
        <v>1.6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135.26999999999998</v>
      </c>
      <c r="AB48" s="76">
        <f>-STOA!Q48</f>
        <v>0</v>
      </c>
      <c r="AC48">
        <f t="shared" si="0"/>
        <v>1.6289592362752545</v>
      </c>
      <c r="AD48">
        <f t="shared" si="1"/>
        <v>187.13335530849542</v>
      </c>
      <c r="AE48">
        <f>'IDT-1'!E48</f>
        <v>0</v>
      </c>
      <c r="AF48" s="25"/>
      <c r="AG48">
        <f t="shared" si="2"/>
        <v>187.13335530849542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B49">
        <v>2.8842857142857152</v>
      </c>
      <c r="C49">
        <v>1.6842857142857144</v>
      </c>
      <c r="D49">
        <f>TWEPL!S49</f>
        <v>0</v>
      </c>
      <c r="E49">
        <f>GT_NG!S49</f>
        <v>1.8229109020475929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34.360530468691991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135.26999999999998</v>
      </c>
      <c r="AB49" s="76">
        <f>-STOA!Q49</f>
        <v>0</v>
      </c>
      <c r="AC49">
        <f t="shared" si="0"/>
        <v>1.6075848826606689</v>
      </c>
      <c r="AD49">
        <f t="shared" si="1"/>
        <v>184.41442791665034</v>
      </c>
      <c r="AE49">
        <f>'IDT-1'!E49</f>
        <v>0</v>
      </c>
      <c r="AF49" s="25"/>
      <c r="AG49">
        <f t="shared" si="2"/>
        <v>184.41442791665034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B50">
        <v>2.8842857142857152</v>
      </c>
      <c r="C50">
        <v>1.6842857142857144</v>
      </c>
      <c r="D50">
        <f>TWEPL!S50</f>
        <v>0</v>
      </c>
      <c r="E50">
        <f>GT_NG!S50</f>
        <v>1.8229109020475929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34.360530468691991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135.26999999999998</v>
      </c>
      <c r="AB50" s="76">
        <f>-STOA!Q50</f>
        <v>0</v>
      </c>
      <c r="AC50">
        <f t="shared" si="0"/>
        <v>1.6075848826606689</v>
      </c>
      <c r="AD50">
        <f t="shared" si="1"/>
        <v>184.41442791665034</v>
      </c>
      <c r="AE50">
        <f>'IDT-1'!E50</f>
        <v>0</v>
      </c>
      <c r="AF50" s="25"/>
      <c r="AG50">
        <f t="shared" si="2"/>
        <v>184.41442791665034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B51">
        <v>2.8842857142857152</v>
      </c>
      <c r="C51">
        <v>1.6842857142857144</v>
      </c>
      <c r="D51">
        <f>TWEPL!S51</f>
        <v>0</v>
      </c>
      <c r="E51">
        <f>GT_NG!S51</f>
        <v>1.8229109020475929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32.987222984960781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135.26999999999998</v>
      </c>
      <c r="AB51" s="76">
        <f>-STOA!Q51</f>
        <v>0</v>
      </c>
      <c r="AC51">
        <f t="shared" si="0"/>
        <v>1.5968730842875654</v>
      </c>
      <c r="AD51">
        <f t="shared" si="1"/>
        <v>183.05183223129222</v>
      </c>
      <c r="AE51">
        <f>'IDT-1'!E51</f>
        <v>0</v>
      </c>
      <c r="AF51" s="25"/>
      <c r="AG51">
        <f t="shared" si="2"/>
        <v>183.05183223129222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B52">
        <v>2.8842857142857152</v>
      </c>
      <c r="C52">
        <v>1.6842857142857144</v>
      </c>
      <c r="D52">
        <f>TWEPL!S52</f>
        <v>0</v>
      </c>
      <c r="E52">
        <f>GT_NG!S52</f>
        <v>1.8229109020475929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32.987222984960781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135.26999999999998</v>
      </c>
      <c r="AB52" s="76">
        <f>-STOA!Q52</f>
        <v>0</v>
      </c>
      <c r="AC52">
        <f t="shared" si="0"/>
        <v>1.5968730842875654</v>
      </c>
      <c r="AD52">
        <f t="shared" si="1"/>
        <v>183.05183223129222</v>
      </c>
      <c r="AE52">
        <f>'IDT-1'!E52</f>
        <v>0</v>
      </c>
      <c r="AF52" s="25"/>
      <c r="AG52">
        <f t="shared" si="2"/>
        <v>183.05183223129222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B53">
        <v>2.8842857142857152</v>
      </c>
      <c r="C53">
        <v>1.6842857142857144</v>
      </c>
      <c r="D53">
        <f>TWEPL!S53</f>
        <v>0</v>
      </c>
      <c r="E53">
        <f>GT_NG!S53</f>
        <v>1.6518075718758898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33.257462375686565</v>
      </c>
      <c r="P53" s="37">
        <v>0</v>
      </c>
      <c r="Q53" s="37">
        <v>0</v>
      </c>
      <c r="R53" s="39">
        <v>0</v>
      </c>
      <c r="S53" s="39">
        <v>1.35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135.26999999999998</v>
      </c>
      <c r="AB53" s="76">
        <f>-STOA!Q53</f>
        <v>0</v>
      </c>
      <c r="AC53">
        <f t="shared" si="0"/>
        <v>1.6081763455598872</v>
      </c>
      <c r="AD53">
        <f t="shared" si="1"/>
        <v>184.48966503057397</v>
      </c>
      <c r="AE53">
        <f>'IDT-1'!E53</f>
        <v>0</v>
      </c>
      <c r="AF53" s="25"/>
      <c r="AG53">
        <f t="shared" si="2"/>
        <v>184.48966503057397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B54">
        <v>2.8842857142857152</v>
      </c>
      <c r="C54">
        <v>1.6842857142857144</v>
      </c>
      <c r="D54">
        <f>TWEPL!S54</f>
        <v>0</v>
      </c>
      <c r="E54">
        <f>GT_NG!S54</f>
        <v>1.6518075718758898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33.257462375686565</v>
      </c>
      <c r="P54" s="37">
        <v>0</v>
      </c>
      <c r="Q54" s="37">
        <v>0</v>
      </c>
      <c r="R54" s="39">
        <v>0</v>
      </c>
      <c r="S54" s="39">
        <v>1.35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135.26999999999998</v>
      </c>
      <c r="AB54" s="76">
        <f>-STOA!Q54</f>
        <v>0</v>
      </c>
      <c r="AC54">
        <f t="shared" si="0"/>
        <v>1.6081763455598872</v>
      </c>
      <c r="AD54">
        <f t="shared" si="1"/>
        <v>184.48966503057397</v>
      </c>
      <c r="AE54">
        <f>'IDT-1'!E54</f>
        <v>0</v>
      </c>
      <c r="AF54" s="25"/>
      <c r="AG54">
        <f t="shared" si="2"/>
        <v>184.48966503057397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B55">
        <v>2.3614285714285717</v>
      </c>
      <c r="C55">
        <v>1.6842857142857144</v>
      </c>
      <c r="D55">
        <f>TWEPL!S55</f>
        <v>0</v>
      </c>
      <c r="E55">
        <f>GT_NG!S55</f>
        <v>1.6518075718758898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33.547222984960783</v>
      </c>
      <c r="P55" s="37">
        <v>0</v>
      </c>
      <c r="Q55" s="37">
        <v>0</v>
      </c>
      <c r="R55" s="39">
        <v>0</v>
      </c>
      <c r="S55" s="39">
        <v>1.35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135.26999999999998</v>
      </c>
      <c r="AB55" s="76">
        <f>-STOA!Q55</f>
        <v>0</v>
      </c>
      <c r="AC55">
        <f t="shared" si="0"/>
        <v>1.6063581925979407</v>
      </c>
      <c r="AD55">
        <f t="shared" si="1"/>
        <v>184.258386649953</v>
      </c>
      <c r="AE55">
        <f>'IDT-1'!E55</f>
        <v>0</v>
      </c>
      <c r="AF55" s="25"/>
      <c r="AG55">
        <f t="shared" si="2"/>
        <v>184.258386649953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B56">
        <v>2.3614285714285717</v>
      </c>
      <c r="C56">
        <v>1.6842857142857144</v>
      </c>
      <c r="D56">
        <f>TWEPL!S56</f>
        <v>0</v>
      </c>
      <c r="E56">
        <f>GT_NG!S56</f>
        <v>1.6518075718758898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33.547222984960783</v>
      </c>
      <c r="P56" s="37">
        <v>0</v>
      </c>
      <c r="Q56" s="37">
        <v>0</v>
      </c>
      <c r="R56" s="39">
        <v>0</v>
      </c>
      <c r="S56" s="39">
        <v>1.35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135.26999999999998</v>
      </c>
      <c r="AB56" s="76">
        <f>-STOA!Q56</f>
        <v>0</v>
      </c>
      <c r="AC56">
        <f t="shared" si="0"/>
        <v>1.6063581925979407</v>
      </c>
      <c r="AD56">
        <f t="shared" si="1"/>
        <v>184.258386649953</v>
      </c>
      <c r="AE56">
        <f>'IDT-1'!E56</f>
        <v>0</v>
      </c>
      <c r="AF56" s="25"/>
      <c r="AG56">
        <f t="shared" si="2"/>
        <v>184.258386649953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B57">
        <v>2.0700000000000003</v>
      </c>
      <c r="C57">
        <v>1.6842857142857144</v>
      </c>
      <c r="D57">
        <f>TWEPL!S57</f>
        <v>0</v>
      </c>
      <c r="E57">
        <f>GT_NG!S57</f>
        <v>1.6518075718758898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33.547222984960783</v>
      </c>
      <c r="P57" s="37">
        <v>0</v>
      </c>
      <c r="Q57" s="37">
        <v>0</v>
      </c>
      <c r="R57" s="39">
        <v>0</v>
      </c>
      <c r="S57" s="39">
        <v>1.35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135.26999999999998</v>
      </c>
      <c r="AB57" s="76">
        <f>-STOA!Q57</f>
        <v>0</v>
      </c>
      <c r="AC57">
        <f t="shared" si="0"/>
        <v>1.6040850497407977</v>
      </c>
      <c r="AD57">
        <f t="shared" si="1"/>
        <v>183.96923122138156</v>
      </c>
      <c r="AE57">
        <f>'IDT-1'!E57</f>
        <v>0</v>
      </c>
      <c r="AF57" s="25"/>
      <c r="AG57">
        <f t="shared" si="2"/>
        <v>183.96923122138156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B58">
        <v>2.0700000000000003</v>
      </c>
      <c r="C58">
        <v>1.6842857142857144</v>
      </c>
      <c r="D58">
        <f>TWEPL!S58</f>
        <v>0</v>
      </c>
      <c r="E58">
        <f>GT_NG!S58</f>
        <v>1.6518075718758898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33.547222984960783</v>
      </c>
      <c r="P58" s="37">
        <v>0</v>
      </c>
      <c r="Q58" s="37">
        <v>0</v>
      </c>
      <c r="R58" s="39">
        <v>0</v>
      </c>
      <c r="S58" s="39">
        <v>1.35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135.26999999999998</v>
      </c>
      <c r="AB58" s="76">
        <f>-STOA!Q58</f>
        <v>0</v>
      </c>
      <c r="AC58">
        <f t="shared" si="0"/>
        <v>1.6040850497407977</v>
      </c>
      <c r="AD58">
        <f t="shared" si="1"/>
        <v>183.96923122138156</v>
      </c>
      <c r="AE58">
        <f>'IDT-1'!E58</f>
        <v>0</v>
      </c>
      <c r="AF58" s="25"/>
      <c r="AG58">
        <f t="shared" si="2"/>
        <v>183.96923122138156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B59">
        <v>2.0700000000000003</v>
      </c>
      <c r="C59">
        <v>1.6842857142857144</v>
      </c>
      <c r="D59">
        <f>TWEPL!S59</f>
        <v>0</v>
      </c>
      <c r="E59">
        <f>GT_NG!S59</f>
        <v>1.6518075718758898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33.247463344454978</v>
      </c>
      <c r="P59" s="37">
        <v>0</v>
      </c>
      <c r="Q59" s="37">
        <v>0</v>
      </c>
      <c r="R59" s="39">
        <v>0</v>
      </c>
      <c r="S59" s="39">
        <v>1.35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135.26999999999998</v>
      </c>
      <c r="AB59" s="76">
        <f>-STOA!Q59</f>
        <v>0</v>
      </c>
      <c r="AC59">
        <f t="shared" si="0"/>
        <v>1.6017469245448523</v>
      </c>
      <c r="AD59">
        <f t="shared" si="1"/>
        <v>183.67180970607171</v>
      </c>
      <c r="AE59">
        <f>'IDT-1'!E59</f>
        <v>0</v>
      </c>
      <c r="AF59" s="25"/>
      <c r="AG59">
        <f t="shared" si="2"/>
        <v>183.67180970607171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B60">
        <v>2.0700000000000003</v>
      </c>
      <c r="C60">
        <v>1.6842857142857144</v>
      </c>
      <c r="D60">
        <f>TWEPL!S60</f>
        <v>0</v>
      </c>
      <c r="E60">
        <f>GT_NG!S60</f>
        <v>1.4699677702900675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33.167463344454973</v>
      </c>
      <c r="P60" s="37">
        <v>0</v>
      </c>
      <c r="Q60" s="37">
        <v>0</v>
      </c>
      <c r="R60" s="39">
        <v>0</v>
      </c>
      <c r="S60" s="39">
        <v>1.35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135.26999999999998</v>
      </c>
      <c r="AB60" s="76">
        <f>-STOA!Q60</f>
        <v>0</v>
      </c>
      <c r="AC60">
        <f t="shared" si="0"/>
        <v>1.5997045740924829</v>
      </c>
      <c r="AD60">
        <f t="shared" si="1"/>
        <v>183.41201225493828</v>
      </c>
      <c r="AE60">
        <f>'IDT-1'!E60</f>
        <v>0</v>
      </c>
      <c r="AF60" s="25"/>
      <c r="AG60">
        <f t="shared" si="2"/>
        <v>183.41201225493828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B61">
        <v>2.0700000000000003</v>
      </c>
      <c r="C61">
        <v>0.82285714285714295</v>
      </c>
      <c r="D61">
        <f>TWEPL!S61</f>
        <v>0</v>
      </c>
      <c r="E61">
        <f>GT_NG!S61</f>
        <v>1.4699677702900675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33.027257108919613</v>
      </c>
      <c r="P61" s="37">
        <v>0</v>
      </c>
      <c r="Q61" s="37">
        <v>0</v>
      </c>
      <c r="R61" s="39">
        <v>0</v>
      </c>
      <c r="S61" s="39">
        <v>1.37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135.26999999999998</v>
      </c>
      <c r="AB61" s="76">
        <f>-STOA!Q61</f>
        <v>0</v>
      </c>
      <c r="AC61">
        <f t="shared" si="0"/>
        <v>1.5920478225981642</v>
      </c>
      <c r="AD61">
        <f t="shared" si="1"/>
        <v>182.43803419946863</v>
      </c>
      <c r="AE61">
        <f>'IDT-1'!E61</f>
        <v>0</v>
      </c>
      <c r="AF61" s="25"/>
      <c r="AG61">
        <f t="shared" si="2"/>
        <v>182.43803419946863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B62">
        <v>2.0700000000000003</v>
      </c>
      <c r="C62">
        <v>0.82285714285714295</v>
      </c>
      <c r="D62">
        <f>TWEPL!S62</f>
        <v>0</v>
      </c>
      <c r="E62">
        <f>GT_NG!S62</f>
        <v>1.4699677702900675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32.967257108919618</v>
      </c>
      <c r="P62" s="37">
        <v>0</v>
      </c>
      <c r="Q62" s="37">
        <v>0</v>
      </c>
      <c r="R62" s="39">
        <v>0</v>
      </c>
      <c r="S62" s="39">
        <v>1.37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135.26999999999998</v>
      </c>
      <c r="AB62" s="76">
        <f>-STOA!Q62</f>
        <v>0</v>
      </c>
      <c r="AC62">
        <f t="shared" si="0"/>
        <v>1.5915798225981643</v>
      </c>
      <c r="AD62">
        <f t="shared" si="1"/>
        <v>182.37850219946864</v>
      </c>
      <c r="AE62">
        <f>'IDT-1'!E62</f>
        <v>0</v>
      </c>
      <c r="AF62" s="25"/>
      <c r="AG62">
        <f t="shared" si="2"/>
        <v>182.37850219946864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B63">
        <v>2.0700000000000003</v>
      </c>
      <c r="C63">
        <v>0.82285714285714295</v>
      </c>
      <c r="D63">
        <f>TWEPL!S63</f>
        <v>0</v>
      </c>
      <c r="E63">
        <f>GT_NG!S63</f>
        <v>1.4699677702900675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32.977257108919616</v>
      </c>
      <c r="P63" s="37">
        <v>0</v>
      </c>
      <c r="Q63" s="37">
        <v>0</v>
      </c>
      <c r="R63" s="39">
        <v>0</v>
      </c>
      <c r="S63" s="39">
        <v>1.3099999999999998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135.26999999999998</v>
      </c>
      <c r="AB63" s="76">
        <f>-STOA!Q63</f>
        <v>0</v>
      </c>
      <c r="AC63">
        <f t="shared" si="0"/>
        <v>1.5911898225981644</v>
      </c>
      <c r="AD63">
        <f t="shared" si="1"/>
        <v>182.32889219946867</v>
      </c>
      <c r="AE63">
        <f>'IDT-1'!E63</f>
        <v>0</v>
      </c>
      <c r="AF63" s="25"/>
      <c r="AG63">
        <f t="shared" si="2"/>
        <v>182.32889219946867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B64">
        <v>2.0700000000000003</v>
      </c>
      <c r="C64">
        <v>0.82285714285714295</v>
      </c>
      <c r="D64">
        <f>TWEPL!S64</f>
        <v>0</v>
      </c>
      <c r="E64">
        <f>GT_NG!S64</f>
        <v>1.4699677702900675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33.537257108919619</v>
      </c>
      <c r="P64" s="37">
        <v>0</v>
      </c>
      <c r="Q64" s="37">
        <v>0</v>
      </c>
      <c r="R64" s="39">
        <v>0</v>
      </c>
      <c r="S64" s="39">
        <v>1.3099999999999998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135.26999999999998</v>
      </c>
      <c r="AB64" s="76">
        <f>-STOA!Q64</f>
        <v>0</v>
      </c>
      <c r="AC64">
        <f t="shared" si="0"/>
        <v>1.5955578225981644</v>
      </c>
      <c r="AD64">
        <f t="shared" si="1"/>
        <v>182.88452419946867</v>
      </c>
      <c r="AE64">
        <f>'IDT-1'!E64</f>
        <v>0</v>
      </c>
      <c r="AF64" s="25"/>
      <c r="AG64">
        <f t="shared" si="2"/>
        <v>182.88452419946867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B65">
        <v>2.7728571428571427</v>
      </c>
      <c r="C65">
        <v>1.4442857142857144</v>
      </c>
      <c r="D65">
        <f>TWEPL!S65</f>
        <v>0</v>
      </c>
      <c r="E65">
        <f>GT_NG!S65</f>
        <v>1.4699677702900675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32.297016749425417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135.26999999999998</v>
      </c>
      <c r="AB65" s="76">
        <f>-STOA!Q65</f>
        <v>0</v>
      </c>
      <c r="AC65">
        <f t="shared" si="0"/>
        <v>1.5859953763655381</v>
      </c>
      <c r="AD65">
        <f t="shared" si="1"/>
        <v>181.66813200049279</v>
      </c>
      <c r="AE65">
        <f>'IDT-1'!E65</f>
        <v>0</v>
      </c>
      <c r="AF65" s="25"/>
      <c r="AG65">
        <f t="shared" si="2"/>
        <v>181.66813200049279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B66">
        <v>2.7728571428571427</v>
      </c>
      <c r="C66">
        <v>1.4442857142857144</v>
      </c>
      <c r="D66">
        <f>TWEPL!S66</f>
        <v>0</v>
      </c>
      <c r="E66">
        <f>GT_NG!S66</f>
        <v>1.4699677702900675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32.264390249383673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135.26999999999998</v>
      </c>
      <c r="AB66" s="76">
        <f>-STOA!Q66</f>
        <v>0</v>
      </c>
      <c r="AC66">
        <f t="shared" si="0"/>
        <v>1.5857408896652125</v>
      </c>
      <c r="AD66">
        <f t="shared" si="1"/>
        <v>181.63575998715137</v>
      </c>
      <c r="AE66">
        <f>'IDT-1'!E66</f>
        <v>0</v>
      </c>
      <c r="AF66" s="25"/>
      <c r="AG66">
        <f t="shared" si="2"/>
        <v>181.63575998715137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B67">
        <v>2.6828571428571428</v>
      </c>
      <c r="C67">
        <v>1.4442857142857144</v>
      </c>
      <c r="D67">
        <f>TWEPL!S67</f>
        <v>0</v>
      </c>
      <c r="E67">
        <f>GT_NG!S67</f>
        <v>1.6518075718758898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32.867139295314551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135.26999999999998</v>
      </c>
      <c r="AB67" s="76">
        <f>-STOA!Q67</f>
        <v>0</v>
      </c>
      <c r="AC67">
        <f t="shared" si="0"/>
        <v>1.5911586826758428</v>
      </c>
      <c r="AD67">
        <f t="shared" si="1"/>
        <v>182.32493104165744</v>
      </c>
      <c r="AE67">
        <f>'IDT-1'!E67</f>
        <v>0</v>
      </c>
      <c r="AF67" s="25"/>
      <c r="AG67">
        <f t="shared" si="2"/>
        <v>182.32493104165744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B68">
        <v>2.7728571428571427</v>
      </c>
      <c r="C68">
        <v>1.4442857142857144</v>
      </c>
      <c r="D68">
        <f>TWEPL!S68</f>
        <v>0</v>
      </c>
      <c r="E68">
        <f>GT_NG!S68</f>
        <v>1.6518075718758898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33.927190193011796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135.26999999999998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1.6001290796778813</v>
      </c>
      <c r="AD68">
        <f t="shared" ref="AD68:AD98" si="4">SUM(B68:AB68,AI68:AV68)-AC68</f>
        <v>183.46601154235265</v>
      </c>
      <c r="AE68">
        <f>'IDT-1'!E68</f>
        <v>0</v>
      </c>
      <c r="AF68" s="25"/>
      <c r="AG68">
        <f t="shared" ref="AG68:AG98" si="5">SUM(AD68:AF68)</f>
        <v>183.46601154235265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B69">
        <v>2.7728571428571427</v>
      </c>
      <c r="C69">
        <v>1.4442857142857144</v>
      </c>
      <c r="D69">
        <f>TWEPL!S69</f>
        <v>0</v>
      </c>
      <c r="E69">
        <f>GT_NG!S69</f>
        <v>1.6518075718758898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32.763283641255335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135.26999999999998</v>
      </c>
      <c r="AB69" s="76">
        <f>-STOA!Q69</f>
        <v>0</v>
      </c>
      <c r="AC69">
        <f t="shared" si="3"/>
        <v>1.6146345634219936</v>
      </c>
      <c r="AD69">
        <f t="shared" si="4"/>
        <v>179.28759950685208</v>
      </c>
      <c r="AE69">
        <f>'IDT-1'!E69</f>
        <v>0</v>
      </c>
      <c r="AF69" s="25"/>
      <c r="AG69">
        <f t="shared" si="5"/>
        <v>179.28759950685208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-13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B70">
        <v>2.7728571428571427</v>
      </c>
      <c r="C70">
        <v>1.4442857142857144</v>
      </c>
      <c r="D70">
        <f>TWEPL!S70</f>
        <v>0</v>
      </c>
      <c r="E70">
        <f>GT_NG!S70</f>
        <v>1.6518075718758898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34.111139326924558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135.26999999999998</v>
      </c>
      <c r="AB70" s="76">
        <f>-STOA!Q70</f>
        <v>0</v>
      </c>
      <c r="AC70">
        <f t="shared" si="3"/>
        <v>1.6487317926180265</v>
      </c>
      <c r="AD70">
        <f t="shared" si="4"/>
        <v>177.60135796332526</v>
      </c>
      <c r="AE70">
        <f>'IDT-1'!E70</f>
        <v>0</v>
      </c>
      <c r="AF70" s="25"/>
      <c r="AG70">
        <f t="shared" si="5"/>
        <v>177.60135796332526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-16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B71">
        <v>2.7728571428571427</v>
      </c>
      <c r="C71">
        <v>1.4442857142857144</v>
      </c>
      <c r="D71">
        <f>TWEPL!S71</f>
        <v>0</v>
      </c>
      <c r="E71">
        <f>GT_NG!S71</f>
        <v>1.6518075718758898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37.27168146353543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-11</v>
      </c>
      <c r="AA71" s="76">
        <f>STOA!K71</f>
        <v>135.26999999999998</v>
      </c>
      <c r="AB71" s="76">
        <f>-STOA!Q71</f>
        <v>0</v>
      </c>
      <c r="AC71">
        <f t="shared" si="3"/>
        <v>1.7284132492618216</v>
      </c>
      <c r="AD71">
        <f t="shared" si="4"/>
        <v>173.68221864329234</v>
      </c>
      <c r="AE71">
        <f>'IDT-1'!E71</f>
        <v>0</v>
      </c>
      <c r="AF71" s="25"/>
      <c r="AG71">
        <f t="shared" si="5"/>
        <v>173.68221864329234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-12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B72">
        <v>2.7728571428571427</v>
      </c>
      <c r="C72">
        <v>1.4442857142857144</v>
      </c>
      <c r="D72">
        <f>TWEPL!S72</f>
        <v>0</v>
      </c>
      <c r="E72">
        <f>GT_NG!S72</f>
        <v>1.6518075718758898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39.339236750580184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-11</v>
      </c>
      <c r="AA72" s="76">
        <f>STOA!K72</f>
        <v>135.26999999999998</v>
      </c>
      <c r="AB72" s="76">
        <f>-STOA!Q72</f>
        <v>0</v>
      </c>
      <c r="AC72">
        <f t="shared" si="3"/>
        <v>1.7759854536311876</v>
      </c>
      <c r="AD72">
        <f t="shared" si="4"/>
        <v>171.70220172596771</v>
      </c>
      <c r="AE72">
        <f>'IDT-1'!E72</f>
        <v>0</v>
      </c>
      <c r="AF72" s="25"/>
      <c r="AG72">
        <f t="shared" si="5"/>
        <v>171.70220172596771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-16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B73">
        <v>2.7728571428571427</v>
      </c>
      <c r="C73">
        <v>1.3242857142857145</v>
      </c>
      <c r="D73">
        <f>TWEPL!S73</f>
        <v>0</v>
      </c>
      <c r="E73">
        <f>GT_NG!S73</f>
        <v>1.6518075718758898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43.446840173136202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-16</v>
      </c>
      <c r="AA73" s="76">
        <f>STOA!K73</f>
        <v>135.26999999999998</v>
      </c>
      <c r="AB73" s="76">
        <f>-STOA!Q73</f>
        <v>0</v>
      </c>
      <c r="AC73">
        <f t="shared" si="3"/>
        <v>1.8699793065879593</v>
      </c>
      <c r="AD73">
        <f t="shared" si="4"/>
        <v>167.59581129556696</v>
      </c>
      <c r="AE73">
        <f>'IDT-1'!E73</f>
        <v>0</v>
      </c>
      <c r="AF73" s="25"/>
      <c r="AG73">
        <f t="shared" si="5"/>
        <v>167.59581129556696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-19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B74">
        <v>2.7728571428571427</v>
      </c>
      <c r="C74">
        <v>1.4700000000000002</v>
      </c>
      <c r="D74">
        <f>TWEPL!S74</f>
        <v>0</v>
      </c>
      <c r="E74">
        <f>GT_NG!S74</f>
        <v>1.6518075718758898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48.687616981227563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-19</v>
      </c>
      <c r="AA74" s="76">
        <f>STOA!K74</f>
        <v>135.26999999999998</v>
      </c>
      <c r="AB74" s="76">
        <f>-STOA!Q74</f>
        <v>0</v>
      </c>
      <c r="AC74">
        <f t="shared" si="3"/>
        <v>1.9591618468152694</v>
      </c>
      <c r="AD74">
        <f t="shared" si="4"/>
        <v>166.89311984914531</v>
      </c>
      <c r="AE74">
        <f>'IDT-1'!E74</f>
        <v>0</v>
      </c>
      <c r="AF74" s="25"/>
      <c r="AG74">
        <f t="shared" si="5"/>
        <v>166.89311984914531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-22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B75">
        <v>0</v>
      </c>
      <c r="C75">
        <v>1.3200000000000003</v>
      </c>
      <c r="D75">
        <f>TWEPL!S75</f>
        <v>0</v>
      </c>
      <c r="E75">
        <f>GT_NG!S75</f>
        <v>1.6518075718758898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54.278458420241627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-35</v>
      </c>
      <c r="AA75" s="76">
        <f>STOA!K75</f>
        <v>145.85</v>
      </c>
      <c r="AB75" s="76">
        <f>-STOA!Q75</f>
        <v>0</v>
      </c>
      <c r="AC75">
        <f t="shared" si="3"/>
        <v>2.2747517179556094</v>
      </c>
      <c r="AD75">
        <f t="shared" si="4"/>
        <v>152.82551427416189</v>
      </c>
      <c r="AE75">
        <f>'IDT-1'!E75</f>
        <v>0</v>
      </c>
      <c r="AF75" s="25"/>
      <c r="AG75">
        <f t="shared" si="5"/>
        <v>152.82551427416189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-33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B76">
        <v>0</v>
      </c>
      <c r="C76">
        <v>1.1742857142857144</v>
      </c>
      <c r="D76">
        <f>TWEPL!S76</f>
        <v>0</v>
      </c>
      <c r="E76">
        <f>GT_NG!S76</f>
        <v>1.6518075718758898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58.50858317007792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-44</v>
      </c>
      <c r="AA76" s="76">
        <f>STOA!K76</f>
        <v>145.85</v>
      </c>
      <c r="AB76" s="76">
        <f>-STOA!Q76</f>
        <v>0</v>
      </c>
      <c r="AC76">
        <f t="shared" si="3"/>
        <v>2.3773619841192004</v>
      </c>
      <c r="AD76">
        <f t="shared" si="4"/>
        <v>147.80731447212031</v>
      </c>
      <c r="AE76">
        <f>'IDT-1'!E76</f>
        <v>0</v>
      </c>
      <c r="AF76" s="25"/>
      <c r="AG76">
        <f t="shared" si="5"/>
        <v>147.80731447212031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-33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B77">
        <v>0</v>
      </c>
      <c r="C77">
        <v>1.0285714285714287</v>
      </c>
      <c r="D77">
        <f>TWEPL!S77</f>
        <v>0</v>
      </c>
      <c r="E77">
        <f>GT_NG!S77</f>
        <v>1.6518075718758898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64.072951945207265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-54</v>
      </c>
      <c r="AA77" s="76">
        <f>STOA!K77</f>
        <v>145.85</v>
      </c>
      <c r="AB77" s="76">
        <f>-STOA!Q77</f>
        <v>0</v>
      </c>
      <c r="AC77">
        <f t="shared" si="3"/>
        <v>2.4982406719626811</v>
      </c>
      <c r="AD77">
        <f t="shared" si="4"/>
        <v>143.1050902736919</v>
      </c>
      <c r="AE77">
        <f>'IDT-1'!E77</f>
        <v>0</v>
      </c>
      <c r="AF77" s="25"/>
      <c r="AG77">
        <f t="shared" si="5"/>
        <v>143.1050902736919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-33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B78">
        <v>0</v>
      </c>
      <c r="C78">
        <v>0.8828571428571429</v>
      </c>
      <c r="D78">
        <f>TWEPL!S78</f>
        <v>0</v>
      </c>
      <c r="E78">
        <f>GT_NG!S78</f>
        <v>1.6518075718758898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64.072951945207265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-51</v>
      </c>
      <c r="AA78" s="76">
        <f>STOA!K78</f>
        <v>145.85</v>
      </c>
      <c r="AB78" s="76">
        <f>-STOA!Q78</f>
        <v>0</v>
      </c>
      <c r="AC78">
        <f t="shared" si="3"/>
        <v>2.4971041005341097</v>
      </c>
      <c r="AD78">
        <f t="shared" si="4"/>
        <v>142.9605125594062</v>
      </c>
      <c r="AE78">
        <f>'IDT-1'!E78</f>
        <v>0</v>
      </c>
      <c r="AF78" s="25"/>
      <c r="AG78">
        <f t="shared" si="5"/>
        <v>142.9605125594062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-36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B79">
        <v>0</v>
      </c>
      <c r="C79">
        <v>0.73285714285714287</v>
      </c>
      <c r="D79">
        <f>TWEPL!S79</f>
        <v>0</v>
      </c>
      <c r="E79">
        <f>GT_NG!S79</f>
        <v>1.6518075718758898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64.07296929310877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-50</v>
      </c>
      <c r="AA79" s="76">
        <f>STOA!K79</f>
        <v>145.85</v>
      </c>
      <c r="AB79" s="76">
        <f>-STOA!Q79</f>
        <v>0</v>
      </c>
      <c r="AC79">
        <f t="shared" si="3"/>
        <v>2.488072917565137</v>
      </c>
      <c r="AD79">
        <f t="shared" si="4"/>
        <v>143.81956109027664</v>
      </c>
      <c r="AE79">
        <f>'IDT-1'!E79</f>
        <v>0</v>
      </c>
      <c r="AF79" s="25"/>
      <c r="AG79">
        <f t="shared" si="5"/>
        <v>143.81956109027664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-36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B80">
        <v>0</v>
      </c>
      <c r="C80">
        <v>0.43714285714285722</v>
      </c>
      <c r="D80">
        <f>TWEPL!S80</f>
        <v>0</v>
      </c>
      <c r="E80">
        <f>GT_NG!S80</f>
        <v>1.6518075718758898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64.07296929310877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-51</v>
      </c>
      <c r="AA80" s="76">
        <f>STOA!K80</f>
        <v>145.85</v>
      </c>
      <c r="AB80" s="76">
        <f>-STOA!Q80</f>
        <v>0</v>
      </c>
      <c r="AC80">
        <f t="shared" si="3"/>
        <v>2.4936276644191699</v>
      </c>
      <c r="AD80">
        <f t="shared" si="4"/>
        <v>142.51829205770835</v>
      </c>
      <c r="AE80">
        <f>'IDT-1'!E80</f>
        <v>0</v>
      </c>
      <c r="AF80" s="25"/>
      <c r="AG80">
        <f t="shared" si="5"/>
        <v>142.51829205770835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-36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B81">
        <v>0</v>
      </c>
      <c r="C81">
        <v>0</v>
      </c>
      <c r="D81">
        <f>TWEPL!S81</f>
        <v>0</v>
      </c>
      <c r="E81">
        <f>GT_NG!S81</f>
        <v>1.8229109020475929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67.102969293108771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-54</v>
      </c>
      <c r="AA81" s="76">
        <f>STOA!K81</f>
        <v>145.85</v>
      </c>
      <c r="AB81" s="76">
        <f>-STOA!Q81</f>
        <v>0</v>
      </c>
      <c r="AC81">
        <f t="shared" si="3"/>
        <v>2.5387705109566081</v>
      </c>
      <c r="AD81">
        <f t="shared" si="4"/>
        <v>142.23710968419977</v>
      </c>
      <c r="AE81">
        <f>'IDT-1'!E81</f>
        <v>0</v>
      </c>
      <c r="AF81" s="25"/>
      <c r="AG81">
        <f t="shared" si="5"/>
        <v>142.23710968419977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-36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B82">
        <v>0</v>
      </c>
      <c r="C82">
        <v>0</v>
      </c>
      <c r="D82">
        <f>TWEPL!S82</f>
        <v>0</v>
      </c>
      <c r="E82">
        <f>GT_NG!S82</f>
        <v>1.8229109020475929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64.013137298408225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-58</v>
      </c>
      <c r="AA82" s="76">
        <f>STOA!K82</f>
        <v>145.85</v>
      </c>
      <c r="AB82" s="76">
        <f>-STOA!Q82</f>
        <v>0</v>
      </c>
      <c r="AC82">
        <f t="shared" si="3"/>
        <v>2.5461150945283606</v>
      </c>
      <c r="AD82">
        <f t="shared" si="4"/>
        <v>135.13993310592747</v>
      </c>
      <c r="AE82">
        <f>'IDT-1'!E82</f>
        <v>0</v>
      </c>
      <c r="AF82" s="25"/>
      <c r="AG82">
        <f t="shared" si="5"/>
        <v>135.13993310592747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-36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B83">
        <v>0</v>
      </c>
      <c r="C83">
        <v>0</v>
      </c>
      <c r="D83">
        <f>TWEPL!S83</f>
        <v>0</v>
      </c>
      <c r="E83">
        <f>GT_NG!S83</f>
        <v>1.8229109020475929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63.322745465877645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-56</v>
      </c>
      <c r="AA83" s="76">
        <f>STOA!K83</f>
        <v>145.85</v>
      </c>
      <c r="AB83" s="76">
        <f>-STOA!Q83</f>
        <v>0</v>
      </c>
      <c r="AC83">
        <f t="shared" si="3"/>
        <v>2.5250074016694137</v>
      </c>
      <c r="AD83">
        <f t="shared" si="4"/>
        <v>136.47064896625579</v>
      </c>
      <c r="AE83">
        <f>'IDT-1'!E83</f>
        <v>0</v>
      </c>
      <c r="AF83" s="25"/>
      <c r="AG83">
        <f t="shared" si="5"/>
        <v>136.47064896625579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-36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B84">
        <v>0</v>
      </c>
      <c r="C84">
        <v>0</v>
      </c>
      <c r="D84">
        <f>TWEPL!S84</f>
        <v>0</v>
      </c>
      <c r="E84">
        <f>GT_NG!S84</f>
        <v>1.8229109020475929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61.185473067844029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-56</v>
      </c>
      <c r="AA84" s="76">
        <f>STOA!K84</f>
        <v>145.85</v>
      </c>
      <c r="AB84" s="76">
        <f>-STOA!Q84</f>
        <v>0</v>
      </c>
      <c r="AC84">
        <f t="shared" si="3"/>
        <v>2.5083366769647513</v>
      </c>
      <c r="AD84">
        <f t="shared" si="4"/>
        <v>134.35004729292686</v>
      </c>
      <c r="AE84">
        <f>'IDT-1'!E84</f>
        <v>0</v>
      </c>
      <c r="AF84" s="25"/>
      <c r="AG84">
        <f t="shared" si="5"/>
        <v>134.35004729292686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-36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B85">
        <v>0</v>
      </c>
      <c r="C85">
        <v>0</v>
      </c>
      <c r="D85">
        <f>TWEPL!S85</f>
        <v>0</v>
      </c>
      <c r="E85">
        <f>GT_NG!S85</f>
        <v>1.8229109020475929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57.070383746378134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-56</v>
      </c>
      <c r="AA85" s="76">
        <f>STOA!K85</f>
        <v>145.85</v>
      </c>
      <c r="AB85" s="76">
        <f>-STOA!Q85</f>
        <v>0</v>
      </c>
      <c r="AC85">
        <f t="shared" si="3"/>
        <v>2.4762389802573175</v>
      </c>
      <c r="AD85">
        <f t="shared" si="4"/>
        <v>130.26705566816841</v>
      </c>
      <c r="AE85">
        <f>'IDT-1'!E85</f>
        <v>0</v>
      </c>
      <c r="AF85" s="25"/>
      <c r="AG85">
        <f t="shared" si="5"/>
        <v>130.26705566816841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-36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B86">
        <v>0</v>
      </c>
      <c r="C86">
        <v>0</v>
      </c>
      <c r="D86">
        <f>TWEPL!S86</f>
        <v>0</v>
      </c>
      <c r="E86">
        <f>GT_NG!S86</f>
        <v>1.8229109020475929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56.311160558688172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-56</v>
      </c>
      <c r="AA86" s="76">
        <f>STOA!K86</f>
        <v>145.85</v>
      </c>
      <c r="AB86" s="76">
        <f>-STOA!Q86</f>
        <v>0</v>
      </c>
      <c r="AC86">
        <f t="shared" si="3"/>
        <v>2.4703170393933358</v>
      </c>
      <c r="AD86">
        <f t="shared" si="4"/>
        <v>129.51375442134241</v>
      </c>
      <c r="AE86">
        <f>'IDT-1'!E86</f>
        <v>0</v>
      </c>
      <c r="AF86" s="25"/>
      <c r="AG86">
        <f t="shared" si="5"/>
        <v>129.51375442134241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-36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B87">
        <v>0</v>
      </c>
      <c r="C87">
        <v>0</v>
      </c>
      <c r="D87">
        <f>TWEPL!S87</f>
        <v>0</v>
      </c>
      <c r="E87">
        <f>GT_NG!S87</f>
        <v>1.8229109020475929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56.371137781920474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-56</v>
      </c>
      <c r="AA87" s="76">
        <f>STOA!K87</f>
        <v>145.85</v>
      </c>
      <c r="AB87" s="76">
        <f>-STOA!Q87</f>
        <v>0</v>
      </c>
      <c r="AC87">
        <f t="shared" si="3"/>
        <v>2.4707848617345478</v>
      </c>
      <c r="AD87">
        <f t="shared" si="4"/>
        <v>129.57326382223351</v>
      </c>
      <c r="AE87">
        <f>'IDT-1'!E87</f>
        <v>0</v>
      </c>
      <c r="AF87" s="25"/>
      <c r="AG87">
        <f t="shared" si="5"/>
        <v>129.57326382223351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-36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B88">
        <v>0</v>
      </c>
      <c r="C88">
        <v>0</v>
      </c>
      <c r="D88">
        <f>TWEPL!S88</f>
        <v>0</v>
      </c>
      <c r="E88">
        <f>GT_NG!S88</f>
        <v>1.8229109020475929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56.451164098924956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-56</v>
      </c>
      <c r="AA88" s="76">
        <f>STOA!K88</f>
        <v>145.85</v>
      </c>
      <c r="AB88" s="76">
        <f>-STOA!Q88</f>
        <v>0</v>
      </c>
      <c r="AC88">
        <f t="shared" si="3"/>
        <v>2.5107156584202039</v>
      </c>
      <c r="AD88">
        <f t="shared" si="4"/>
        <v>124.61335934255233</v>
      </c>
      <c r="AE88">
        <f>'IDT-1'!E88</f>
        <v>0</v>
      </c>
      <c r="AF88" s="25"/>
      <c r="AG88">
        <f t="shared" si="5"/>
        <v>124.61335934255233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-41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B89">
        <v>0</v>
      </c>
      <c r="C89">
        <v>0</v>
      </c>
      <c r="D89">
        <f>TWEPL!S89</f>
        <v>0</v>
      </c>
      <c r="E89">
        <f>GT_NG!S89</f>
        <v>1.8229109020475929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59.821914437140741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-56</v>
      </c>
      <c r="AA89" s="76">
        <f>STOA!K89</f>
        <v>145.85</v>
      </c>
      <c r="AB89" s="76">
        <f>-STOA!Q89</f>
        <v>0</v>
      </c>
      <c r="AC89">
        <f t="shared" si="3"/>
        <v>2.5134235562104745</v>
      </c>
      <c r="AD89">
        <f t="shared" si="4"/>
        <v>130.98140178297783</v>
      </c>
      <c r="AE89">
        <f>'IDT-1'!E89</f>
        <v>0</v>
      </c>
      <c r="AF89" s="25"/>
      <c r="AG89">
        <f t="shared" si="5"/>
        <v>130.98140178297783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-38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B90">
        <v>0</v>
      </c>
      <c r="C90">
        <v>0</v>
      </c>
      <c r="D90">
        <f>TWEPL!S90</f>
        <v>0</v>
      </c>
      <c r="E90">
        <f>GT_NG!S90</f>
        <v>1.8229109020475929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62.668264794332558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-56</v>
      </c>
      <c r="AA90" s="76">
        <f>STOA!K90</f>
        <v>145.85</v>
      </c>
      <c r="AB90" s="76">
        <f>-STOA!Q90</f>
        <v>0</v>
      </c>
      <c r="AC90">
        <f t="shared" si="3"/>
        <v>2.5434864072791745</v>
      </c>
      <c r="AD90">
        <f t="shared" si="4"/>
        <v>132.79768928910096</v>
      </c>
      <c r="AE90">
        <f>'IDT-1'!E90</f>
        <v>0</v>
      </c>
      <c r="AF90" s="25"/>
      <c r="AG90">
        <f t="shared" si="5"/>
        <v>132.79768928910096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-39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B91">
        <v>0</v>
      </c>
      <c r="C91">
        <v>0</v>
      </c>
      <c r="D91">
        <f>TWEPL!S91</f>
        <v>0</v>
      </c>
      <c r="E91">
        <f>GT_NG!S91</f>
        <v>1.8229109020475929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62.668264794332558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-56</v>
      </c>
      <c r="AA91" s="76">
        <f>STOA!K91</f>
        <v>144.63</v>
      </c>
      <c r="AB91" s="76">
        <f>-STOA!Q91</f>
        <v>0</v>
      </c>
      <c r="AC91">
        <f t="shared" si="3"/>
        <v>2.5496930438443832</v>
      </c>
      <c r="AD91">
        <f t="shared" si="4"/>
        <v>129.57148265253576</v>
      </c>
      <c r="AE91">
        <f>'IDT-1'!E91</f>
        <v>0</v>
      </c>
      <c r="AF91" s="25"/>
      <c r="AG91">
        <f t="shared" si="5"/>
        <v>129.57148265253576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-41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B92">
        <v>0</v>
      </c>
      <c r="C92">
        <v>0</v>
      </c>
      <c r="D92">
        <f>TWEPL!S92</f>
        <v>0</v>
      </c>
      <c r="E92">
        <f>GT_NG!S92</f>
        <v>1.8229109020475929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60.520969619531243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-56</v>
      </c>
      <c r="AA92" s="76">
        <f>STOA!K92</f>
        <v>143.49</v>
      </c>
      <c r="AB92" s="76">
        <f>-STOA!Q92</f>
        <v>0</v>
      </c>
      <c r="AC92">
        <f t="shared" si="3"/>
        <v>2.516190823198329</v>
      </c>
      <c r="AD92">
        <f t="shared" si="4"/>
        <v>127.31768969838051</v>
      </c>
      <c r="AE92">
        <f>'IDT-1'!E92</f>
        <v>0</v>
      </c>
      <c r="AF92" s="25"/>
      <c r="AG92">
        <f t="shared" si="5"/>
        <v>127.31768969838051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B93">
        <v>0</v>
      </c>
      <c r="C93">
        <v>0</v>
      </c>
      <c r="D93">
        <f>TWEPL!S93</f>
        <v>0</v>
      </c>
      <c r="E93">
        <f>GT_NG!S93</f>
        <v>1.8229109020475929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54.64571847840439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-56</v>
      </c>
      <c r="AA93" s="76">
        <f>STOA!K93</f>
        <v>142.35</v>
      </c>
      <c r="AB93" s="76">
        <f>-STOA!Q93</f>
        <v>0</v>
      </c>
      <c r="AC93">
        <f t="shared" si="3"/>
        <v>2.3828586814714963</v>
      </c>
      <c r="AD93">
        <f t="shared" si="4"/>
        <v>130.43577069898046</v>
      </c>
      <c r="AE93">
        <f>'IDT-1'!E93</f>
        <v>0</v>
      </c>
      <c r="AF93" s="25"/>
      <c r="AG93">
        <f t="shared" si="5"/>
        <v>130.43577069898046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B94">
        <v>0</v>
      </c>
      <c r="C94">
        <v>0</v>
      </c>
      <c r="D94">
        <f>TWEPL!S94</f>
        <v>0</v>
      </c>
      <c r="E94">
        <f>GT_NG!S94</f>
        <v>1.8229109020475929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47.56446888790213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-56</v>
      </c>
      <c r="AA94" s="76">
        <f>STOA!K94</f>
        <v>141.43</v>
      </c>
      <c r="AB94" s="76">
        <f>-STOA!Q94</f>
        <v>0</v>
      </c>
      <c r="AC94">
        <f t="shared" si="3"/>
        <v>2.3204489346655786</v>
      </c>
      <c r="AD94">
        <f t="shared" si="4"/>
        <v>122.49693085528413</v>
      </c>
      <c r="AE94">
        <f>'IDT-1'!E94</f>
        <v>0</v>
      </c>
      <c r="AF94" s="25"/>
      <c r="AG94">
        <f t="shared" si="5"/>
        <v>122.49693085528413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B95">
        <v>0</v>
      </c>
      <c r="C95">
        <v>0</v>
      </c>
      <c r="D95">
        <f>TWEPL!S95</f>
        <v>0</v>
      </c>
      <c r="E95">
        <f>GT_NG!S95</f>
        <v>1.8835443037974688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43.6789072511135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-60</v>
      </c>
      <c r="AA95" s="76">
        <f>STOA!K95</f>
        <v>140.26999999999998</v>
      </c>
      <c r="AB95" s="76">
        <f>-STOA!Q95</f>
        <v>0</v>
      </c>
      <c r="AC95">
        <f t="shared" si="3"/>
        <v>2.218675948171442</v>
      </c>
      <c r="AD95">
        <f t="shared" si="4"/>
        <v>125.61377560673952</v>
      </c>
      <c r="AE95">
        <f>'IDT-1'!E95</f>
        <v>0</v>
      </c>
      <c r="AF95" s="25"/>
      <c r="AG95">
        <f t="shared" si="5"/>
        <v>125.61377560673952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-18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B96">
        <v>0</v>
      </c>
      <c r="C96">
        <v>0</v>
      </c>
      <c r="D96">
        <f>TWEPL!S96</f>
        <v>0</v>
      </c>
      <c r="E96">
        <f>GT_NG!S96</f>
        <v>1.8229109020475929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38.338134482667485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-60</v>
      </c>
      <c r="AA96" s="76">
        <f>STOA!K96</f>
        <v>138.99</v>
      </c>
      <c r="AB96" s="76">
        <f>-STOA!Q96</f>
        <v>0</v>
      </c>
      <c r="AC96">
        <f t="shared" si="3"/>
        <v>2.1508383434787053</v>
      </c>
      <c r="AD96">
        <f t="shared" si="4"/>
        <v>121.00020704123637</v>
      </c>
      <c r="AE96">
        <f>'IDT-1'!E96</f>
        <v>0</v>
      </c>
      <c r="AF96" s="25"/>
      <c r="AG96">
        <f t="shared" si="5"/>
        <v>121.00020704123637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B97">
        <v>0</v>
      </c>
      <c r="C97">
        <v>0</v>
      </c>
      <c r="D97">
        <f>TWEPL!S97</f>
        <v>0</v>
      </c>
      <c r="E97">
        <f>GT_NG!S97</f>
        <v>1.8229109020475929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36.43239709721302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-56</v>
      </c>
      <c r="AA97" s="76">
        <f>STOA!K97</f>
        <v>137.37</v>
      </c>
      <c r="AB97" s="76">
        <f>-STOA!Q97</f>
        <v>0</v>
      </c>
      <c r="AC97">
        <f t="shared" si="3"/>
        <v>2.1233375918721604</v>
      </c>
      <c r="AD97">
        <f t="shared" si="4"/>
        <v>117.50197040738844</v>
      </c>
      <c r="AE97">
        <f>'IDT-1'!E97</f>
        <v>0</v>
      </c>
      <c r="AF97" s="25"/>
      <c r="AG97">
        <f t="shared" si="5"/>
        <v>117.50197040738844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B98">
        <v>0</v>
      </c>
      <c r="C98">
        <v>0</v>
      </c>
      <c r="D98">
        <f>TWEPL!S98</f>
        <v>0</v>
      </c>
      <c r="E98">
        <f>GT_NG!S98</f>
        <v>1.8229109020475929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35.335848655218619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-56</v>
      </c>
      <c r="AA98" s="76">
        <f>STOA!K98</f>
        <v>135.47999999999999</v>
      </c>
      <c r="AB98" s="76">
        <f>-STOA!Q98</f>
        <v>0</v>
      </c>
      <c r="AC98">
        <f t="shared" si="3"/>
        <v>2.1079038323072083</v>
      </c>
      <c r="AD98">
        <f t="shared" si="4"/>
        <v>113.530855724959</v>
      </c>
      <c r="AE98">
        <f>'IDT-1'!E98</f>
        <v>0</v>
      </c>
      <c r="AF98" s="25"/>
      <c r="AG98">
        <f t="shared" si="5"/>
        <v>113.530855724959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-21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B99">
        <f t="shared" ref="B99:D99" si="6">SUM(B3:B98)/4000</f>
        <v>4.9726071428571376E-2</v>
      </c>
      <c r="C99">
        <f t="shared" si="6"/>
        <v>3.3196071428571471E-2</v>
      </c>
      <c r="D99">
        <f t="shared" si="6"/>
        <v>0</v>
      </c>
      <c r="E99">
        <f t="shared" ref="E99:AV99" si="7">SUM(E3:E98)/4000</f>
        <v>4.3035724268232982E-2</v>
      </c>
      <c r="F99">
        <f t="shared" si="7"/>
        <v>0</v>
      </c>
      <c r="G99">
        <f t="shared" si="7"/>
        <v>0</v>
      </c>
      <c r="H99">
        <f t="shared" si="7"/>
        <v>0</v>
      </c>
      <c r="I99">
        <f t="shared" si="7"/>
        <v>0.48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0.91927083370503682</v>
      </c>
      <c r="P99" s="37">
        <f t="shared" si="7"/>
        <v>0</v>
      </c>
      <c r="Q99" s="37">
        <f t="shared" si="7"/>
        <v>0</v>
      </c>
      <c r="R99" s="39">
        <f t="shared" si="7"/>
        <v>0</v>
      </c>
      <c r="S99" s="39">
        <f t="shared" si="7"/>
        <v>2.9594999999999989E-2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7"/>
        <v>0</v>
      </c>
      <c r="Z99" s="35">
        <f t="shared" si="7"/>
        <v>-0.69574999999999998</v>
      </c>
      <c r="AA99" s="76">
        <f t="shared" si="7"/>
        <v>3.2992625000000055</v>
      </c>
      <c r="AB99" s="76">
        <f t="shared" si="7"/>
        <v>0</v>
      </c>
      <c r="AC99">
        <f t="shared" si="7"/>
        <v>4.8215228544667102E-2</v>
      </c>
      <c r="AD99">
        <f t="shared" si="7"/>
        <v>3.4888709722857447</v>
      </c>
      <c r="AE99">
        <f t="shared" si="7"/>
        <v>0</v>
      </c>
      <c r="AG99">
        <f t="shared" si="7"/>
        <v>3.4888709722857447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-0.62124999999999997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si="7"/>
        <v>0</v>
      </c>
      <c r="AV99">
        <f t="shared" si="7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47" activePane="bottomRight" state="frozen"/>
      <selection activeCell="M3" sqref="M3:M98"/>
      <selection pane="topRight" activeCell="M3" sqref="M3:M98"/>
      <selection pane="bottomLeft" activeCell="M3" sqref="M3:M98"/>
      <selection pane="bottomRight" activeCell="B1" sqref="B1:B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45752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B3">
        <v>0</v>
      </c>
      <c r="C3">
        <v>0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0.12901199999999999</v>
      </c>
      <c r="AD3">
        <f>SUM(B3:AB3,AI3:AV3)-AC3</f>
        <v>16.410988</v>
      </c>
      <c r="AE3">
        <f>'IDT-1'!D3</f>
        <v>0</v>
      </c>
      <c r="AF3" s="25"/>
      <c r="AG3">
        <f>SUM(AD3:AF3)</f>
        <v>16.410988</v>
      </c>
      <c r="AI3" s="35">
        <f>PXIL!L3</f>
        <v>0</v>
      </c>
      <c r="AJ3" s="35">
        <f>PXIL!R3</f>
        <v>0</v>
      </c>
      <c r="AK3" s="35">
        <f>RTM_IEX!L3</f>
        <v>11.54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B4">
        <v>0</v>
      </c>
      <c r="C4">
        <v>0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0.12901199999999999</v>
      </c>
      <c r="AD4">
        <f t="shared" ref="AD4:AD67" si="1">SUM(B4:AB4,AI4:AV4)-AC4</f>
        <v>16.410988</v>
      </c>
      <c r="AE4">
        <f>'IDT-1'!D4</f>
        <v>0</v>
      </c>
      <c r="AF4" s="25"/>
      <c r="AG4">
        <f t="shared" ref="AG4:AG67" si="2">SUM(AD4:AF4)</f>
        <v>16.410988</v>
      </c>
      <c r="AI4" s="35">
        <f>PXIL!L4</f>
        <v>0</v>
      </c>
      <c r="AJ4" s="35">
        <f>PXIL!R4</f>
        <v>0</v>
      </c>
      <c r="AK4" s="35">
        <f>RTM_IEX!L4</f>
        <v>11.54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B5">
        <v>0</v>
      </c>
      <c r="C5">
        <v>0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0.12901199999999999</v>
      </c>
      <c r="AD5">
        <f t="shared" si="1"/>
        <v>16.410988</v>
      </c>
      <c r="AE5">
        <f>'IDT-1'!D5</f>
        <v>0</v>
      </c>
      <c r="AF5" s="25"/>
      <c r="AG5">
        <f t="shared" si="2"/>
        <v>16.410988</v>
      </c>
      <c r="AI5" s="35">
        <f>PXIL!L5</f>
        <v>0</v>
      </c>
      <c r="AJ5" s="35">
        <f>PXIL!R5</f>
        <v>0</v>
      </c>
      <c r="AK5" s="35">
        <f>RTM_IEX!L5</f>
        <v>11.54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B6">
        <v>0</v>
      </c>
      <c r="C6">
        <v>0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0.12901199999999999</v>
      </c>
      <c r="AD6">
        <f t="shared" si="1"/>
        <v>16.410988</v>
      </c>
      <c r="AE6">
        <f>'IDT-1'!D6</f>
        <v>0</v>
      </c>
      <c r="AF6" s="25"/>
      <c r="AG6">
        <f t="shared" si="2"/>
        <v>16.410988</v>
      </c>
      <c r="AI6" s="35">
        <f>PXIL!L6</f>
        <v>0</v>
      </c>
      <c r="AJ6" s="35">
        <f>PXIL!R6</f>
        <v>0</v>
      </c>
      <c r="AK6" s="35">
        <f>RTM_IEX!L6</f>
        <v>11.54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B7">
        <v>0</v>
      </c>
      <c r="C7">
        <v>0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0.12901199999999999</v>
      </c>
      <c r="AD7">
        <f t="shared" si="1"/>
        <v>16.410988</v>
      </c>
      <c r="AE7">
        <f>'IDT-1'!D7</f>
        <v>0</v>
      </c>
      <c r="AF7" s="25"/>
      <c r="AG7">
        <f t="shared" si="2"/>
        <v>16.410988</v>
      </c>
      <c r="AI7" s="35">
        <f>PXIL!L7</f>
        <v>0</v>
      </c>
      <c r="AJ7" s="35">
        <f>PXIL!R7</f>
        <v>0</v>
      </c>
      <c r="AK7" s="35">
        <f>RTM_IEX!L7</f>
        <v>11.54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B8">
        <v>0</v>
      </c>
      <c r="C8">
        <v>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0.12901199999999999</v>
      </c>
      <c r="AD8">
        <f t="shared" si="1"/>
        <v>16.410988</v>
      </c>
      <c r="AE8">
        <f>'IDT-1'!D8</f>
        <v>0</v>
      </c>
      <c r="AF8" s="25"/>
      <c r="AG8">
        <f t="shared" si="2"/>
        <v>16.410988</v>
      </c>
      <c r="AI8" s="35">
        <f>PXIL!L8</f>
        <v>0</v>
      </c>
      <c r="AJ8" s="35">
        <f>PXIL!R8</f>
        <v>0</v>
      </c>
      <c r="AK8" s="35">
        <f>RTM_IEX!L8</f>
        <v>11.54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B9">
        <v>0</v>
      </c>
      <c r="C9">
        <v>0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0.12901199999999999</v>
      </c>
      <c r="AD9">
        <f t="shared" si="1"/>
        <v>16.410988</v>
      </c>
      <c r="AE9">
        <f>'IDT-1'!D9</f>
        <v>0</v>
      </c>
      <c r="AF9" s="25"/>
      <c r="AG9">
        <f t="shared" si="2"/>
        <v>16.410988</v>
      </c>
      <c r="AI9" s="35">
        <f>PXIL!L9</f>
        <v>0</v>
      </c>
      <c r="AJ9" s="35">
        <f>PXIL!R9</f>
        <v>0</v>
      </c>
      <c r="AK9" s="35">
        <f>RTM_IEX!L9</f>
        <v>11.54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B10">
        <v>0</v>
      </c>
      <c r="C10">
        <v>0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0.12901199999999999</v>
      </c>
      <c r="AD10">
        <f t="shared" si="1"/>
        <v>16.410988</v>
      </c>
      <c r="AE10">
        <f>'IDT-1'!D10</f>
        <v>0</v>
      </c>
      <c r="AF10" s="25"/>
      <c r="AG10">
        <f t="shared" si="2"/>
        <v>16.410988</v>
      </c>
      <c r="AI10" s="35">
        <f>PXIL!L10</f>
        <v>0</v>
      </c>
      <c r="AJ10" s="35">
        <f>PXIL!R10</f>
        <v>0</v>
      </c>
      <c r="AK10" s="35">
        <f>RTM_IEX!L10</f>
        <v>11.54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B11">
        <v>0</v>
      </c>
      <c r="C11">
        <v>0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0.12604799999999999</v>
      </c>
      <c r="AD11">
        <f t="shared" si="1"/>
        <v>16.033951999999999</v>
      </c>
      <c r="AE11">
        <f>'IDT-1'!D11</f>
        <v>0</v>
      </c>
      <c r="AF11" s="25"/>
      <c r="AG11">
        <f t="shared" si="2"/>
        <v>16.033951999999999</v>
      </c>
      <c r="AI11" s="35">
        <f>PXIL!L11</f>
        <v>0</v>
      </c>
      <c r="AJ11" s="35">
        <f>PXIL!R11</f>
        <v>0</v>
      </c>
      <c r="AK11" s="35">
        <f>RTM_IEX!L11</f>
        <v>11.16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B12">
        <v>0</v>
      </c>
      <c r="C12">
        <v>0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0.12604799999999999</v>
      </c>
      <c r="AD12">
        <f t="shared" si="1"/>
        <v>16.033951999999999</v>
      </c>
      <c r="AE12">
        <f>'IDT-1'!D12</f>
        <v>0</v>
      </c>
      <c r="AF12" s="25"/>
      <c r="AG12">
        <f t="shared" si="2"/>
        <v>16.033951999999999</v>
      </c>
      <c r="AI12" s="35">
        <f>PXIL!L12</f>
        <v>0</v>
      </c>
      <c r="AJ12" s="35">
        <f>PXIL!R12</f>
        <v>0</v>
      </c>
      <c r="AK12" s="35">
        <f>RTM_IEX!L12</f>
        <v>11.16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B13">
        <v>0</v>
      </c>
      <c r="C13">
        <v>0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0.12604799999999999</v>
      </c>
      <c r="AD13">
        <f t="shared" si="1"/>
        <v>16.033951999999999</v>
      </c>
      <c r="AE13">
        <f>'IDT-1'!D13</f>
        <v>0</v>
      </c>
      <c r="AF13" s="25"/>
      <c r="AG13">
        <f t="shared" si="2"/>
        <v>16.033951999999999</v>
      </c>
      <c r="AI13" s="35">
        <f>PXIL!L13</f>
        <v>0</v>
      </c>
      <c r="AJ13" s="35">
        <f>PXIL!R13</f>
        <v>0</v>
      </c>
      <c r="AK13" s="35">
        <f>RTM_IEX!L13</f>
        <v>11.16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B14">
        <v>0</v>
      </c>
      <c r="C14">
        <v>0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0.12604799999999999</v>
      </c>
      <c r="AD14">
        <f t="shared" si="1"/>
        <v>16.033951999999999</v>
      </c>
      <c r="AE14">
        <f>'IDT-1'!D14</f>
        <v>0</v>
      </c>
      <c r="AF14" s="25"/>
      <c r="AG14">
        <f t="shared" si="2"/>
        <v>16.033951999999999</v>
      </c>
      <c r="AI14" s="35">
        <f>PXIL!L14</f>
        <v>0</v>
      </c>
      <c r="AJ14" s="35">
        <f>PXIL!R14</f>
        <v>0</v>
      </c>
      <c r="AK14" s="35">
        <f>RTM_IEX!L14</f>
        <v>11.16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B15">
        <v>0</v>
      </c>
      <c r="C15">
        <v>0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0.12604799999999999</v>
      </c>
      <c r="AD15">
        <f t="shared" si="1"/>
        <v>16.033951999999999</v>
      </c>
      <c r="AE15">
        <f>'IDT-1'!D15</f>
        <v>0</v>
      </c>
      <c r="AF15" s="25"/>
      <c r="AG15">
        <f t="shared" si="2"/>
        <v>16.033951999999999</v>
      </c>
      <c r="AI15" s="35">
        <f>PXIL!L15</f>
        <v>0</v>
      </c>
      <c r="AJ15" s="35">
        <f>PXIL!R15</f>
        <v>0</v>
      </c>
      <c r="AK15" s="35">
        <f>RTM_IEX!L15</f>
        <v>11.16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B16">
        <v>0</v>
      </c>
      <c r="C16">
        <v>0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0.12604799999999999</v>
      </c>
      <c r="AD16">
        <f t="shared" si="1"/>
        <v>16.033951999999999</v>
      </c>
      <c r="AE16">
        <f>'IDT-1'!D16</f>
        <v>0</v>
      </c>
      <c r="AF16" s="25"/>
      <c r="AG16">
        <f t="shared" si="2"/>
        <v>16.033951999999999</v>
      </c>
      <c r="AI16" s="35">
        <f>PXIL!L16</f>
        <v>0</v>
      </c>
      <c r="AJ16" s="35">
        <f>PXIL!R16</f>
        <v>0</v>
      </c>
      <c r="AK16" s="35">
        <f>RTM_IEX!L16</f>
        <v>11.16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B17">
        <v>0</v>
      </c>
      <c r="C17">
        <v>0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0.12604799999999999</v>
      </c>
      <c r="AD17">
        <f t="shared" si="1"/>
        <v>16.033951999999999</v>
      </c>
      <c r="AE17">
        <f>'IDT-1'!D17</f>
        <v>0</v>
      </c>
      <c r="AF17" s="25"/>
      <c r="AG17">
        <f t="shared" si="2"/>
        <v>16.033951999999999</v>
      </c>
      <c r="AI17" s="35">
        <f>PXIL!L17</f>
        <v>0</v>
      </c>
      <c r="AJ17" s="35">
        <f>PXIL!R17</f>
        <v>0</v>
      </c>
      <c r="AK17" s="35">
        <f>RTM_IEX!L17</f>
        <v>11.16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B18">
        <v>0</v>
      </c>
      <c r="C18">
        <v>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0.12604799999999999</v>
      </c>
      <c r="AD18">
        <f t="shared" si="1"/>
        <v>16.033951999999999</v>
      </c>
      <c r="AE18">
        <f>'IDT-1'!D18</f>
        <v>0</v>
      </c>
      <c r="AF18" s="25"/>
      <c r="AG18">
        <f t="shared" si="2"/>
        <v>16.033951999999999</v>
      </c>
      <c r="AI18" s="35">
        <f>PXIL!L18</f>
        <v>0</v>
      </c>
      <c r="AJ18" s="35">
        <f>PXIL!R18</f>
        <v>0</v>
      </c>
      <c r="AK18" s="35">
        <f>RTM_IEX!L18</f>
        <v>11.16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B19">
        <v>0</v>
      </c>
      <c r="C19">
        <v>0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0.12604799999999999</v>
      </c>
      <c r="AD19">
        <f t="shared" si="1"/>
        <v>16.033951999999999</v>
      </c>
      <c r="AE19">
        <f>'IDT-1'!D19</f>
        <v>0</v>
      </c>
      <c r="AF19" s="25"/>
      <c r="AG19">
        <f t="shared" si="2"/>
        <v>16.033951999999999</v>
      </c>
      <c r="AI19" s="35">
        <f>PXIL!L19</f>
        <v>0</v>
      </c>
      <c r="AJ19" s="35">
        <f>PXIL!R19</f>
        <v>0</v>
      </c>
      <c r="AK19" s="35">
        <f>RTM_IEX!L19</f>
        <v>11.16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B20">
        <v>0</v>
      </c>
      <c r="C20">
        <v>0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0.12604799999999999</v>
      </c>
      <c r="AD20">
        <f t="shared" si="1"/>
        <v>16.033951999999999</v>
      </c>
      <c r="AE20">
        <f>'IDT-1'!D20</f>
        <v>0</v>
      </c>
      <c r="AF20" s="25"/>
      <c r="AG20">
        <f t="shared" si="2"/>
        <v>16.033951999999999</v>
      </c>
      <c r="AI20" s="35">
        <f>PXIL!L20</f>
        <v>0</v>
      </c>
      <c r="AJ20" s="35">
        <f>PXIL!R20</f>
        <v>0</v>
      </c>
      <c r="AK20" s="35">
        <f>RTM_IEX!L20</f>
        <v>11.16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B21">
        <v>0</v>
      </c>
      <c r="C21">
        <v>0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0.12604799999999999</v>
      </c>
      <c r="AD21">
        <f t="shared" si="1"/>
        <v>16.033951999999999</v>
      </c>
      <c r="AE21">
        <f>'IDT-1'!D21</f>
        <v>0</v>
      </c>
      <c r="AF21" s="25"/>
      <c r="AG21">
        <f t="shared" si="2"/>
        <v>16.033951999999999</v>
      </c>
      <c r="AI21" s="35">
        <f>PXIL!L21</f>
        <v>0</v>
      </c>
      <c r="AJ21" s="35">
        <f>PXIL!R21</f>
        <v>0</v>
      </c>
      <c r="AK21" s="35">
        <f>RTM_IEX!L21</f>
        <v>11.16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B22">
        <v>0</v>
      </c>
      <c r="C22">
        <v>0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0.12901199999999999</v>
      </c>
      <c r="AD22">
        <f t="shared" si="1"/>
        <v>16.410988</v>
      </c>
      <c r="AE22">
        <f>'IDT-1'!D22</f>
        <v>0</v>
      </c>
      <c r="AF22" s="25"/>
      <c r="AG22">
        <f t="shared" si="2"/>
        <v>16.410988</v>
      </c>
      <c r="AI22" s="35">
        <f>PXIL!L22</f>
        <v>0</v>
      </c>
      <c r="AJ22" s="35">
        <f>PXIL!R22</f>
        <v>0</v>
      </c>
      <c r="AK22" s="35">
        <f>RTM_IEX!L22</f>
        <v>11.54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B23">
        <v>0</v>
      </c>
      <c r="C23">
        <v>0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0.13649999999999998</v>
      </c>
      <c r="AD23">
        <f t="shared" si="1"/>
        <v>17.363499999999998</v>
      </c>
      <c r="AE23">
        <f>'IDT-1'!D23</f>
        <v>0</v>
      </c>
      <c r="AF23" s="25"/>
      <c r="AG23">
        <f t="shared" si="2"/>
        <v>17.363499999999998</v>
      </c>
      <c r="AI23" s="35">
        <f>PXIL!L23</f>
        <v>0</v>
      </c>
      <c r="AJ23" s="35">
        <f>PXIL!R23</f>
        <v>0</v>
      </c>
      <c r="AK23" s="35">
        <f>RTM_IEX!L23</f>
        <v>12.5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B24">
        <v>0</v>
      </c>
      <c r="C24">
        <v>0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0.144066</v>
      </c>
      <c r="AD24">
        <f t="shared" si="1"/>
        <v>18.325934</v>
      </c>
      <c r="AE24">
        <f>'IDT-1'!D24</f>
        <v>0</v>
      </c>
      <c r="AF24" s="25"/>
      <c r="AG24">
        <f t="shared" si="2"/>
        <v>18.325934</v>
      </c>
      <c r="AI24" s="35">
        <f>PXIL!L24</f>
        <v>0</v>
      </c>
      <c r="AJ24" s="35">
        <f>PXIL!R24</f>
        <v>0</v>
      </c>
      <c r="AK24" s="35">
        <f>RTM_IEX!L24</f>
        <v>13.47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B25">
        <v>0</v>
      </c>
      <c r="C25">
        <v>0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0.15904199999999999</v>
      </c>
      <c r="AD25">
        <f t="shared" si="1"/>
        <v>20.230958000000001</v>
      </c>
      <c r="AE25">
        <f>'IDT-1'!D25</f>
        <v>0</v>
      </c>
      <c r="AF25" s="25"/>
      <c r="AG25">
        <f t="shared" si="2"/>
        <v>20.230958000000001</v>
      </c>
      <c r="AI25" s="35">
        <f>PXIL!L25</f>
        <v>0</v>
      </c>
      <c r="AJ25" s="35">
        <f>PXIL!R25</f>
        <v>0</v>
      </c>
      <c r="AK25" s="35">
        <f>RTM_IEX!L25</f>
        <v>15.39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B26">
        <v>0</v>
      </c>
      <c r="C26">
        <v>0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0.17401799999999998</v>
      </c>
      <c r="AD26">
        <f t="shared" si="1"/>
        <v>22.135981999999998</v>
      </c>
      <c r="AE26">
        <f>'IDT-1'!D26</f>
        <v>0</v>
      </c>
      <c r="AF26" s="25"/>
      <c r="AG26">
        <f t="shared" si="2"/>
        <v>22.135981999999998</v>
      </c>
      <c r="AI26" s="35">
        <f>PXIL!L26</f>
        <v>0</v>
      </c>
      <c r="AJ26" s="35">
        <f>PXIL!R26</f>
        <v>0</v>
      </c>
      <c r="AK26" s="35">
        <f>RTM_IEX!L26</f>
        <v>17.309999999999999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B27">
        <v>0</v>
      </c>
      <c r="C27">
        <v>0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0.18454799999999999</v>
      </c>
      <c r="AD27">
        <f t="shared" si="1"/>
        <v>23.475452000000001</v>
      </c>
      <c r="AE27">
        <f>'IDT-1'!D27</f>
        <v>0</v>
      </c>
      <c r="AF27" s="25"/>
      <c r="AG27">
        <f t="shared" si="2"/>
        <v>23.475452000000001</v>
      </c>
      <c r="AI27" s="35">
        <f>PXIL!L27</f>
        <v>0</v>
      </c>
      <c r="AJ27" s="35">
        <f>PXIL!R27</f>
        <v>0</v>
      </c>
      <c r="AK27" s="35">
        <f>RTM_IEX!L27</f>
        <v>18.66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B28">
        <v>0</v>
      </c>
      <c r="C28">
        <v>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0.18907199999999996</v>
      </c>
      <c r="AD28">
        <f t="shared" si="1"/>
        <v>24.050927999999999</v>
      </c>
      <c r="AE28">
        <f>'IDT-1'!D28</f>
        <v>0</v>
      </c>
      <c r="AF28" s="25"/>
      <c r="AG28">
        <f t="shared" si="2"/>
        <v>24.050927999999999</v>
      </c>
      <c r="AI28" s="35">
        <f>PXIL!L28</f>
        <v>0</v>
      </c>
      <c r="AJ28" s="35">
        <f>PXIL!R28</f>
        <v>0</v>
      </c>
      <c r="AK28" s="35">
        <f>RTM_IEX!L28</f>
        <v>19.239999999999998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B29">
        <v>0</v>
      </c>
      <c r="C29">
        <v>0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0.19655999999999998</v>
      </c>
      <c r="AD29">
        <f t="shared" si="1"/>
        <v>25.003439999999998</v>
      </c>
      <c r="AE29">
        <f>'IDT-1'!D29</f>
        <v>0</v>
      </c>
      <c r="AF29" s="25"/>
      <c r="AG29">
        <f t="shared" si="2"/>
        <v>25.003439999999998</v>
      </c>
      <c r="AI29" s="35">
        <f>PXIL!L29</f>
        <v>0</v>
      </c>
      <c r="AJ29" s="35">
        <f>PXIL!R29</f>
        <v>0</v>
      </c>
      <c r="AK29" s="35">
        <f>RTM_IEX!L29</f>
        <v>20.2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B30">
        <v>0</v>
      </c>
      <c r="C30">
        <v>0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0.20404800000000001</v>
      </c>
      <c r="AD30">
        <f t="shared" si="1"/>
        <v>25.955952</v>
      </c>
      <c r="AE30">
        <f>'IDT-1'!D30</f>
        <v>0</v>
      </c>
      <c r="AF30" s="25"/>
      <c r="AG30">
        <f t="shared" si="2"/>
        <v>25.955952</v>
      </c>
      <c r="AI30" s="35">
        <f>PXIL!L30</f>
        <v>0</v>
      </c>
      <c r="AJ30" s="35">
        <f>PXIL!R30</f>
        <v>0</v>
      </c>
      <c r="AK30" s="35">
        <f>RTM_IEX!L30</f>
        <v>21.16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B31">
        <v>0</v>
      </c>
      <c r="C31">
        <v>0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4.9999999999999991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0.211536</v>
      </c>
      <c r="AD31">
        <f t="shared" si="1"/>
        <v>26.908464000000002</v>
      </c>
      <c r="AE31">
        <f>'IDT-1'!D31</f>
        <v>0</v>
      </c>
      <c r="AF31" s="25"/>
      <c r="AG31">
        <f t="shared" si="2"/>
        <v>26.908464000000002</v>
      </c>
      <c r="AI31" s="35">
        <f>PXIL!L31</f>
        <v>0</v>
      </c>
      <c r="AJ31" s="35">
        <f>PXIL!R31</f>
        <v>0</v>
      </c>
      <c r="AK31" s="35">
        <f>RTM_IEX!L31</f>
        <v>22.12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B32">
        <v>0</v>
      </c>
      <c r="C32">
        <v>0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0.21910199999999999</v>
      </c>
      <c r="AD32">
        <f t="shared" si="1"/>
        <v>27.870898</v>
      </c>
      <c r="AE32">
        <f>'IDT-1'!D32</f>
        <v>0</v>
      </c>
      <c r="AF32" s="25"/>
      <c r="AG32">
        <f t="shared" si="2"/>
        <v>27.870898</v>
      </c>
      <c r="AI32" s="35">
        <f>PXIL!L32</f>
        <v>0</v>
      </c>
      <c r="AJ32" s="35">
        <f>PXIL!R32</f>
        <v>0</v>
      </c>
      <c r="AK32" s="35">
        <f>RTM_IEX!L32</f>
        <v>23.09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B33">
        <v>0</v>
      </c>
      <c r="C33">
        <v>0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0.21910199999999999</v>
      </c>
      <c r="AD33">
        <f t="shared" si="1"/>
        <v>27.870898</v>
      </c>
      <c r="AE33">
        <f>'IDT-1'!D33</f>
        <v>0</v>
      </c>
      <c r="AF33" s="25"/>
      <c r="AG33">
        <f t="shared" si="2"/>
        <v>27.870898</v>
      </c>
      <c r="AI33" s="35">
        <f>PXIL!L33</f>
        <v>0</v>
      </c>
      <c r="AJ33" s="35">
        <f>PXIL!R33</f>
        <v>0</v>
      </c>
      <c r="AK33" s="35">
        <f>RTM_IEX!L33</f>
        <v>23.09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B34">
        <v>0</v>
      </c>
      <c r="C34">
        <v>0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0.219024</v>
      </c>
      <c r="AD34">
        <f t="shared" si="1"/>
        <v>27.860975999999997</v>
      </c>
      <c r="AE34">
        <f>'IDT-1'!D34</f>
        <v>0</v>
      </c>
      <c r="AF34" s="25"/>
      <c r="AG34">
        <f t="shared" si="2"/>
        <v>27.860975999999997</v>
      </c>
      <c r="AI34" s="35">
        <f>PXIL!L34</f>
        <v>0</v>
      </c>
      <c r="AJ34" s="35">
        <f>PXIL!R34</f>
        <v>0</v>
      </c>
      <c r="AK34" s="35">
        <f>RTM_IEX!L34</f>
        <v>23.08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B35">
        <v>0</v>
      </c>
      <c r="C35">
        <v>0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3.85</v>
      </c>
      <c r="AB35" s="76">
        <f>-STOA!R35</f>
        <v>0</v>
      </c>
      <c r="AC35">
        <f t="shared" si="0"/>
        <v>0.21910199999999996</v>
      </c>
      <c r="AD35">
        <f t="shared" si="1"/>
        <v>27.870897999999997</v>
      </c>
      <c r="AE35">
        <f>'IDT-1'!D35</f>
        <v>0</v>
      </c>
      <c r="AF35" s="25"/>
      <c r="AG35">
        <f t="shared" si="2"/>
        <v>27.870897999999997</v>
      </c>
      <c r="AI35" s="35">
        <f>PXIL!L35</f>
        <v>0</v>
      </c>
      <c r="AJ35" s="35">
        <f>PXIL!R35</f>
        <v>0</v>
      </c>
      <c r="AK35" s="35">
        <f>RTM_IEX!L35</f>
        <v>19.239999999999998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B36">
        <v>0</v>
      </c>
      <c r="C36">
        <v>0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3.85</v>
      </c>
      <c r="AB36" s="76">
        <f>-STOA!R36</f>
        <v>0</v>
      </c>
      <c r="AC36">
        <f t="shared" si="0"/>
        <v>0.21910199999999996</v>
      </c>
      <c r="AD36">
        <f t="shared" si="1"/>
        <v>27.870897999999997</v>
      </c>
      <c r="AE36">
        <f>'IDT-1'!D36</f>
        <v>0</v>
      </c>
      <c r="AF36" s="25"/>
      <c r="AG36">
        <f t="shared" si="2"/>
        <v>27.870897999999997</v>
      </c>
      <c r="AI36" s="35">
        <f>PXIL!L36</f>
        <v>0</v>
      </c>
      <c r="AJ36" s="35">
        <f>PXIL!R36</f>
        <v>0</v>
      </c>
      <c r="AK36" s="35">
        <f>RTM_IEX!L36</f>
        <v>19.239999999999998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B37">
        <v>0</v>
      </c>
      <c r="C37">
        <v>0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3.85</v>
      </c>
      <c r="AB37" s="76">
        <f>-STOA!R37</f>
        <v>0</v>
      </c>
      <c r="AC37">
        <f t="shared" si="0"/>
        <v>0.21910199999999996</v>
      </c>
      <c r="AD37">
        <f t="shared" si="1"/>
        <v>27.870897999999997</v>
      </c>
      <c r="AE37">
        <f>'IDT-1'!D37</f>
        <v>0</v>
      </c>
      <c r="AF37" s="25"/>
      <c r="AG37">
        <f t="shared" si="2"/>
        <v>27.870897999999997</v>
      </c>
      <c r="AI37" s="35">
        <f>PXIL!L37</f>
        <v>0</v>
      </c>
      <c r="AJ37" s="35">
        <f>PXIL!R37</f>
        <v>0</v>
      </c>
      <c r="AK37" s="35">
        <f>RTM_IEX!L37</f>
        <v>19.239999999999998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B38">
        <v>0</v>
      </c>
      <c r="C38">
        <v>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3.85</v>
      </c>
      <c r="AB38" s="76">
        <f>-STOA!R38</f>
        <v>0</v>
      </c>
      <c r="AC38">
        <f t="shared" si="0"/>
        <v>0.21910199999999996</v>
      </c>
      <c r="AD38">
        <f t="shared" si="1"/>
        <v>27.870897999999997</v>
      </c>
      <c r="AE38">
        <f>'IDT-1'!D38</f>
        <v>0</v>
      </c>
      <c r="AF38" s="25"/>
      <c r="AG38">
        <f t="shared" si="2"/>
        <v>27.870897999999997</v>
      </c>
      <c r="AI38" s="35">
        <f>PXIL!L38</f>
        <v>0</v>
      </c>
      <c r="AJ38" s="35">
        <f>PXIL!R38</f>
        <v>0</v>
      </c>
      <c r="AK38" s="35">
        <f>RTM_IEX!L38</f>
        <v>19.239999999999998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B39">
        <v>0</v>
      </c>
      <c r="C39">
        <v>0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6.73</v>
      </c>
      <c r="AB39" s="76">
        <f>-STOA!R39</f>
        <v>0</v>
      </c>
      <c r="AC39">
        <f t="shared" si="0"/>
        <v>0.219024</v>
      </c>
      <c r="AD39">
        <f t="shared" si="1"/>
        <v>27.860976000000001</v>
      </c>
      <c r="AE39">
        <f>'IDT-1'!D39</f>
        <v>0</v>
      </c>
      <c r="AF39" s="25"/>
      <c r="AG39">
        <f t="shared" si="2"/>
        <v>27.860976000000001</v>
      </c>
      <c r="AI39" s="35">
        <f>PXIL!L39</f>
        <v>0</v>
      </c>
      <c r="AJ39" s="35">
        <f>PXIL!R39</f>
        <v>0</v>
      </c>
      <c r="AK39" s="35">
        <f>RTM_IEX!L39</f>
        <v>16.350000000000001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B40">
        <v>0</v>
      </c>
      <c r="C40">
        <v>0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6.73</v>
      </c>
      <c r="AB40" s="76">
        <f>-STOA!R40</f>
        <v>0</v>
      </c>
      <c r="AC40">
        <f t="shared" si="0"/>
        <v>0.219024</v>
      </c>
      <c r="AD40">
        <f t="shared" si="1"/>
        <v>27.860976000000001</v>
      </c>
      <c r="AE40">
        <f>'IDT-1'!D40</f>
        <v>0</v>
      </c>
      <c r="AF40" s="25"/>
      <c r="AG40">
        <f t="shared" si="2"/>
        <v>27.860976000000001</v>
      </c>
      <c r="AI40" s="35">
        <f>PXIL!L40</f>
        <v>0</v>
      </c>
      <c r="AJ40" s="35">
        <f>PXIL!R40</f>
        <v>0</v>
      </c>
      <c r="AK40" s="35">
        <f>RTM_IEX!L40</f>
        <v>16.350000000000001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B41">
        <v>0</v>
      </c>
      <c r="C41">
        <v>0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6.73</v>
      </c>
      <c r="AB41" s="76">
        <f>-STOA!R41</f>
        <v>0</v>
      </c>
      <c r="AC41">
        <f t="shared" si="0"/>
        <v>0.219024</v>
      </c>
      <c r="AD41">
        <f t="shared" si="1"/>
        <v>27.860976000000001</v>
      </c>
      <c r="AE41">
        <f>'IDT-1'!D41</f>
        <v>0</v>
      </c>
      <c r="AF41" s="25"/>
      <c r="AG41">
        <f t="shared" si="2"/>
        <v>27.860976000000001</v>
      </c>
      <c r="AI41" s="35">
        <f>PXIL!L41</f>
        <v>0</v>
      </c>
      <c r="AJ41" s="35">
        <f>PXIL!R41</f>
        <v>0</v>
      </c>
      <c r="AK41" s="35">
        <f>RTM_IEX!L41</f>
        <v>16.350000000000001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B42">
        <v>0</v>
      </c>
      <c r="C42">
        <v>0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6.73</v>
      </c>
      <c r="AB42" s="76">
        <f>-STOA!R42</f>
        <v>0</v>
      </c>
      <c r="AC42">
        <f t="shared" si="0"/>
        <v>0.219024</v>
      </c>
      <c r="AD42">
        <f t="shared" si="1"/>
        <v>27.860976000000001</v>
      </c>
      <c r="AE42">
        <f>'IDT-1'!D42</f>
        <v>0</v>
      </c>
      <c r="AF42" s="25"/>
      <c r="AG42">
        <f t="shared" si="2"/>
        <v>27.860976000000001</v>
      </c>
      <c r="AI42" s="35">
        <f>PXIL!L42</f>
        <v>0</v>
      </c>
      <c r="AJ42" s="35">
        <f>PXIL!R42</f>
        <v>0</v>
      </c>
      <c r="AK42" s="35">
        <f>RTM_IEX!L42</f>
        <v>16.350000000000001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B43">
        <v>0</v>
      </c>
      <c r="C43">
        <v>0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8.66</v>
      </c>
      <c r="AB43" s="76">
        <f>-STOA!R43</f>
        <v>0</v>
      </c>
      <c r="AC43">
        <f t="shared" si="0"/>
        <v>0.21910199999999996</v>
      </c>
      <c r="AD43">
        <f t="shared" si="1"/>
        <v>27.870898</v>
      </c>
      <c r="AE43">
        <f>'IDT-1'!D43</f>
        <v>0</v>
      </c>
      <c r="AF43" s="25"/>
      <c r="AG43">
        <f t="shared" si="2"/>
        <v>27.870898</v>
      </c>
      <c r="AI43" s="35">
        <f>PXIL!L43</f>
        <v>0</v>
      </c>
      <c r="AJ43" s="35">
        <f>PXIL!R43</f>
        <v>0</v>
      </c>
      <c r="AK43" s="35">
        <f>RTM_IEX!L43</f>
        <v>14.43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B44">
        <v>0</v>
      </c>
      <c r="C44">
        <v>0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8.66</v>
      </c>
      <c r="AB44" s="76">
        <f>-STOA!R44</f>
        <v>0</v>
      </c>
      <c r="AC44">
        <f t="shared" si="0"/>
        <v>0.21910199999999996</v>
      </c>
      <c r="AD44">
        <f t="shared" si="1"/>
        <v>27.870898</v>
      </c>
      <c r="AE44">
        <f>'IDT-1'!D44</f>
        <v>0</v>
      </c>
      <c r="AF44" s="25"/>
      <c r="AG44">
        <f t="shared" si="2"/>
        <v>27.870898</v>
      </c>
      <c r="AI44" s="35">
        <f>PXIL!L44</f>
        <v>0</v>
      </c>
      <c r="AJ44" s="35">
        <f>PXIL!R44</f>
        <v>0</v>
      </c>
      <c r="AK44" s="35">
        <f>RTM_IEX!L44</f>
        <v>14.43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B45">
        <v>0</v>
      </c>
      <c r="C45">
        <v>0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8.66</v>
      </c>
      <c r="AB45" s="76">
        <f>-STOA!R45</f>
        <v>0</v>
      </c>
      <c r="AC45">
        <f t="shared" si="0"/>
        <v>0.21910199999999996</v>
      </c>
      <c r="AD45">
        <f t="shared" si="1"/>
        <v>27.870898</v>
      </c>
      <c r="AE45">
        <f>'IDT-1'!D45</f>
        <v>0</v>
      </c>
      <c r="AF45" s="25"/>
      <c r="AG45">
        <f t="shared" si="2"/>
        <v>27.870898</v>
      </c>
      <c r="AI45" s="35">
        <f>PXIL!L45</f>
        <v>0</v>
      </c>
      <c r="AJ45" s="35">
        <f>PXIL!R45</f>
        <v>0</v>
      </c>
      <c r="AK45" s="35">
        <f>RTM_IEX!L45</f>
        <v>14.43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B46">
        <v>0</v>
      </c>
      <c r="C46">
        <v>0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8.66</v>
      </c>
      <c r="AB46" s="76">
        <f>-STOA!R46</f>
        <v>0</v>
      </c>
      <c r="AC46">
        <f t="shared" si="0"/>
        <v>0.211614</v>
      </c>
      <c r="AD46">
        <f t="shared" si="1"/>
        <v>26.918386000000002</v>
      </c>
      <c r="AE46">
        <f>'IDT-1'!D46</f>
        <v>0</v>
      </c>
      <c r="AF46" s="25"/>
      <c r="AG46">
        <f t="shared" si="2"/>
        <v>26.918386000000002</v>
      </c>
      <c r="AI46" s="35">
        <f>PXIL!L46</f>
        <v>0</v>
      </c>
      <c r="AJ46" s="35">
        <f>PXIL!R46</f>
        <v>0</v>
      </c>
      <c r="AK46" s="35">
        <f>RTM_IEX!L46</f>
        <v>13.47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B47">
        <v>0</v>
      </c>
      <c r="C47">
        <v>0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8.66</v>
      </c>
      <c r="AB47" s="76">
        <f>-STOA!R47</f>
        <v>0</v>
      </c>
      <c r="AC47">
        <f t="shared" si="0"/>
        <v>0.211614</v>
      </c>
      <c r="AD47">
        <f t="shared" si="1"/>
        <v>26.918386000000002</v>
      </c>
      <c r="AE47">
        <f>'IDT-1'!D47</f>
        <v>0</v>
      </c>
      <c r="AF47" s="25"/>
      <c r="AG47">
        <f t="shared" si="2"/>
        <v>26.918386000000002</v>
      </c>
      <c r="AI47" s="35">
        <f>PXIL!L47</f>
        <v>0</v>
      </c>
      <c r="AJ47" s="35">
        <f>PXIL!R47</f>
        <v>0</v>
      </c>
      <c r="AK47" s="35">
        <f>RTM_IEX!L47</f>
        <v>13.47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B48">
        <v>0</v>
      </c>
      <c r="C48">
        <v>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8.66</v>
      </c>
      <c r="AB48" s="76">
        <f>-STOA!R48</f>
        <v>0</v>
      </c>
      <c r="AC48">
        <f t="shared" si="0"/>
        <v>0.211614</v>
      </c>
      <c r="AD48">
        <f t="shared" si="1"/>
        <v>26.918386000000002</v>
      </c>
      <c r="AE48">
        <f>'IDT-1'!D48</f>
        <v>0</v>
      </c>
      <c r="AF48" s="25"/>
      <c r="AG48">
        <f t="shared" si="2"/>
        <v>26.918386000000002</v>
      </c>
      <c r="AI48" s="35">
        <f>PXIL!L48</f>
        <v>0</v>
      </c>
      <c r="AJ48" s="35">
        <f>PXIL!R48</f>
        <v>0</v>
      </c>
      <c r="AK48" s="35">
        <f>RTM_IEX!L48</f>
        <v>13.47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B49">
        <v>0</v>
      </c>
      <c r="C49">
        <v>0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8.66</v>
      </c>
      <c r="AB49" s="76">
        <f>-STOA!R49</f>
        <v>0</v>
      </c>
      <c r="AC49">
        <f t="shared" si="0"/>
        <v>0.211614</v>
      </c>
      <c r="AD49">
        <f t="shared" si="1"/>
        <v>26.918386000000002</v>
      </c>
      <c r="AE49">
        <f>'IDT-1'!D49</f>
        <v>0</v>
      </c>
      <c r="AF49" s="25"/>
      <c r="AG49">
        <f t="shared" si="2"/>
        <v>26.918386000000002</v>
      </c>
      <c r="AI49" s="35">
        <f>PXIL!L49</f>
        <v>0</v>
      </c>
      <c r="AJ49" s="35">
        <f>PXIL!R49</f>
        <v>0</v>
      </c>
      <c r="AK49" s="35">
        <f>RTM_IEX!L49</f>
        <v>13.47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B50">
        <v>0</v>
      </c>
      <c r="C50">
        <v>0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8.66</v>
      </c>
      <c r="AB50" s="76">
        <f>-STOA!R50</f>
        <v>0</v>
      </c>
      <c r="AC50">
        <f t="shared" si="0"/>
        <v>0.20404799999999998</v>
      </c>
      <c r="AD50">
        <f t="shared" si="1"/>
        <v>25.955952</v>
      </c>
      <c r="AE50">
        <f>'IDT-1'!D50</f>
        <v>0</v>
      </c>
      <c r="AF50" s="25"/>
      <c r="AG50">
        <f t="shared" si="2"/>
        <v>25.955952</v>
      </c>
      <c r="AI50" s="35">
        <f>PXIL!L50</f>
        <v>0</v>
      </c>
      <c r="AJ50" s="35">
        <f>PXIL!R50</f>
        <v>0</v>
      </c>
      <c r="AK50" s="35">
        <f>RTM_IEX!L50</f>
        <v>12.5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B51">
        <v>0</v>
      </c>
      <c r="C51">
        <v>0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8.66</v>
      </c>
      <c r="AB51" s="76">
        <f>-STOA!R51</f>
        <v>0</v>
      </c>
      <c r="AC51">
        <f t="shared" si="0"/>
        <v>0.19655999999999998</v>
      </c>
      <c r="AD51">
        <f t="shared" si="1"/>
        <v>25.003439999999998</v>
      </c>
      <c r="AE51">
        <f>'IDT-1'!D51</f>
        <v>0</v>
      </c>
      <c r="AF51" s="25"/>
      <c r="AG51">
        <f t="shared" si="2"/>
        <v>25.003439999999998</v>
      </c>
      <c r="AI51" s="35">
        <f>PXIL!L51</f>
        <v>0</v>
      </c>
      <c r="AJ51" s="35">
        <f>PXIL!R51</f>
        <v>0</v>
      </c>
      <c r="AK51" s="35">
        <f>RTM_IEX!L51</f>
        <v>11.54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B52">
        <v>0</v>
      </c>
      <c r="C52">
        <v>0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8.66</v>
      </c>
      <c r="AB52" s="76">
        <f>-STOA!R52</f>
        <v>0</v>
      </c>
      <c r="AC52">
        <f t="shared" si="0"/>
        <v>0.19655999999999998</v>
      </c>
      <c r="AD52">
        <f t="shared" si="1"/>
        <v>25.003439999999998</v>
      </c>
      <c r="AE52">
        <f>'IDT-1'!D52</f>
        <v>0</v>
      </c>
      <c r="AF52" s="25"/>
      <c r="AG52">
        <f t="shared" si="2"/>
        <v>25.003439999999998</v>
      </c>
      <c r="AI52" s="35">
        <f>PXIL!L52</f>
        <v>0</v>
      </c>
      <c r="AJ52" s="35">
        <f>PXIL!R52</f>
        <v>0</v>
      </c>
      <c r="AK52" s="35">
        <f>RTM_IEX!L52</f>
        <v>11.54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B53">
        <v>0</v>
      </c>
      <c r="C53">
        <v>0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8.66</v>
      </c>
      <c r="AB53" s="76">
        <f>-STOA!R53</f>
        <v>0</v>
      </c>
      <c r="AC53">
        <f t="shared" si="0"/>
        <v>0.19655999999999998</v>
      </c>
      <c r="AD53">
        <f t="shared" si="1"/>
        <v>25.003439999999998</v>
      </c>
      <c r="AE53">
        <f>'IDT-1'!D53</f>
        <v>0</v>
      </c>
      <c r="AF53" s="25"/>
      <c r="AG53">
        <f t="shared" si="2"/>
        <v>25.003439999999998</v>
      </c>
      <c r="AI53" s="35">
        <f>PXIL!L53</f>
        <v>0</v>
      </c>
      <c r="AJ53" s="35">
        <f>PXIL!R53</f>
        <v>0</v>
      </c>
      <c r="AK53" s="35">
        <f>RTM_IEX!L53</f>
        <v>11.54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B54">
        <v>0</v>
      </c>
      <c r="C54">
        <v>0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8.66</v>
      </c>
      <c r="AB54" s="76">
        <f>-STOA!R54</f>
        <v>0</v>
      </c>
      <c r="AC54">
        <f t="shared" si="0"/>
        <v>0.19655999999999998</v>
      </c>
      <c r="AD54">
        <f t="shared" si="1"/>
        <v>25.003439999999998</v>
      </c>
      <c r="AE54">
        <f>'IDT-1'!D54</f>
        <v>0</v>
      </c>
      <c r="AF54" s="25"/>
      <c r="AG54">
        <f t="shared" si="2"/>
        <v>25.003439999999998</v>
      </c>
      <c r="AI54" s="35">
        <f>PXIL!L54</f>
        <v>0</v>
      </c>
      <c r="AJ54" s="35">
        <f>PXIL!R54</f>
        <v>0</v>
      </c>
      <c r="AK54" s="35">
        <f>RTM_IEX!L54</f>
        <v>11.54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B55">
        <v>0</v>
      </c>
      <c r="C55">
        <v>0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8.66</v>
      </c>
      <c r="AB55" s="76">
        <f>-STOA!R55</f>
        <v>0</v>
      </c>
      <c r="AC55">
        <f t="shared" si="0"/>
        <v>0.18907199999999999</v>
      </c>
      <c r="AD55">
        <f t="shared" si="1"/>
        <v>24.050928000000003</v>
      </c>
      <c r="AE55">
        <f>'IDT-1'!D55</f>
        <v>0</v>
      </c>
      <c r="AF55" s="25"/>
      <c r="AG55">
        <f t="shared" si="2"/>
        <v>24.050928000000003</v>
      </c>
      <c r="AI55" s="35">
        <f>PXIL!L55</f>
        <v>0</v>
      </c>
      <c r="AJ55" s="35">
        <f>PXIL!R55</f>
        <v>0</v>
      </c>
      <c r="AK55" s="35">
        <f>RTM_IEX!L55</f>
        <v>10.58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B56">
        <v>0</v>
      </c>
      <c r="C56">
        <v>0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8.66</v>
      </c>
      <c r="AB56" s="76">
        <f>-STOA!R56</f>
        <v>0</v>
      </c>
      <c r="AC56">
        <f t="shared" si="0"/>
        <v>0.18907199999999999</v>
      </c>
      <c r="AD56">
        <f t="shared" si="1"/>
        <v>24.050928000000003</v>
      </c>
      <c r="AE56">
        <f>'IDT-1'!D56</f>
        <v>0</v>
      </c>
      <c r="AF56" s="25"/>
      <c r="AG56">
        <f t="shared" si="2"/>
        <v>24.050928000000003</v>
      </c>
      <c r="AI56" s="35">
        <f>PXIL!L56</f>
        <v>0</v>
      </c>
      <c r="AJ56" s="35">
        <f>PXIL!R56</f>
        <v>0</v>
      </c>
      <c r="AK56" s="35">
        <f>RTM_IEX!L56</f>
        <v>10.58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B57">
        <v>0</v>
      </c>
      <c r="C57">
        <v>0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8.66</v>
      </c>
      <c r="AB57" s="76">
        <f>-STOA!R57</f>
        <v>0</v>
      </c>
      <c r="AC57">
        <f t="shared" si="0"/>
        <v>0.18907199999999999</v>
      </c>
      <c r="AD57">
        <f t="shared" si="1"/>
        <v>24.050928000000003</v>
      </c>
      <c r="AE57">
        <f>'IDT-1'!D57</f>
        <v>0</v>
      </c>
      <c r="AF57" s="25"/>
      <c r="AG57">
        <f t="shared" si="2"/>
        <v>24.050928000000003</v>
      </c>
      <c r="AI57" s="35">
        <f>PXIL!L57</f>
        <v>0</v>
      </c>
      <c r="AJ57" s="35">
        <f>PXIL!R57</f>
        <v>0</v>
      </c>
      <c r="AK57" s="35">
        <f>RTM_IEX!L57</f>
        <v>10.58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B58">
        <v>0</v>
      </c>
      <c r="C58">
        <v>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8.66</v>
      </c>
      <c r="AB58" s="76">
        <f>-STOA!R58</f>
        <v>0</v>
      </c>
      <c r="AC58">
        <f t="shared" si="0"/>
        <v>0.18907199999999999</v>
      </c>
      <c r="AD58">
        <f t="shared" si="1"/>
        <v>24.050928000000003</v>
      </c>
      <c r="AE58">
        <f>'IDT-1'!D58</f>
        <v>0</v>
      </c>
      <c r="AF58" s="25"/>
      <c r="AG58">
        <f t="shared" si="2"/>
        <v>24.050928000000003</v>
      </c>
      <c r="AI58" s="35">
        <f>PXIL!L58</f>
        <v>0</v>
      </c>
      <c r="AJ58" s="35">
        <f>PXIL!R58</f>
        <v>0</v>
      </c>
      <c r="AK58" s="35">
        <f>RTM_IEX!L58</f>
        <v>10.58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B59">
        <v>0</v>
      </c>
      <c r="C59">
        <v>0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7.7</v>
      </c>
      <c r="AB59" s="76">
        <f>-STOA!R59</f>
        <v>0</v>
      </c>
      <c r="AC59">
        <f t="shared" si="0"/>
        <v>0.181584</v>
      </c>
      <c r="AD59">
        <f t="shared" si="1"/>
        <v>23.098416</v>
      </c>
      <c r="AE59">
        <f>'IDT-1'!D59</f>
        <v>0</v>
      </c>
      <c r="AF59" s="25"/>
      <c r="AG59">
        <f t="shared" si="2"/>
        <v>23.098416</v>
      </c>
      <c r="AI59" s="35">
        <f>PXIL!L59</f>
        <v>0</v>
      </c>
      <c r="AJ59" s="35">
        <f>PXIL!R59</f>
        <v>0</v>
      </c>
      <c r="AK59" s="35">
        <f>RTM_IEX!L59</f>
        <v>10.58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B60">
        <v>0</v>
      </c>
      <c r="C60">
        <v>0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7.7</v>
      </c>
      <c r="AB60" s="76">
        <f>-STOA!R60</f>
        <v>0</v>
      </c>
      <c r="AC60">
        <f t="shared" si="0"/>
        <v>0.181584</v>
      </c>
      <c r="AD60">
        <f t="shared" si="1"/>
        <v>23.098416</v>
      </c>
      <c r="AE60">
        <f>'IDT-1'!D60</f>
        <v>0</v>
      </c>
      <c r="AF60" s="25"/>
      <c r="AG60">
        <f t="shared" si="2"/>
        <v>23.098416</v>
      </c>
      <c r="AI60" s="35">
        <f>PXIL!L60</f>
        <v>0</v>
      </c>
      <c r="AJ60" s="35">
        <f>PXIL!R60</f>
        <v>0</v>
      </c>
      <c r="AK60" s="35">
        <f>RTM_IEX!L60</f>
        <v>10.58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B61">
        <v>0</v>
      </c>
      <c r="C61">
        <v>0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7.7</v>
      </c>
      <c r="AB61" s="76">
        <f>-STOA!R61</f>
        <v>0</v>
      </c>
      <c r="AC61">
        <f t="shared" si="0"/>
        <v>0.17409599999999997</v>
      </c>
      <c r="AD61">
        <f t="shared" si="1"/>
        <v>22.145904000000002</v>
      </c>
      <c r="AE61">
        <f>'IDT-1'!D61</f>
        <v>0</v>
      </c>
      <c r="AF61" s="25"/>
      <c r="AG61">
        <f t="shared" si="2"/>
        <v>22.145904000000002</v>
      </c>
      <c r="AI61" s="35">
        <f>PXIL!L61</f>
        <v>0</v>
      </c>
      <c r="AJ61" s="35">
        <f>PXIL!R61</f>
        <v>0</v>
      </c>
      <c r="AK61" s="35">
        <f>RTM_IEX!L61</f>
        <v>9.6199999999999992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B62">
        <v>0</v>
      </c>
      <c r="C62">
        <v>0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7.7</v>
      </c>
      <c r="AB62" s="76">
        <f>-STOA!R62</f>
        <v>0</v>
      </c>
      <c r="AC62">
        <f t="shared" si="0"/>
        <v>0.17409599999999997</v>
      </c>
      <c r="AD62">
        <f t="shared" si="1"/>
        <v>22.145904000000002</v>
      </c>
      <c r="AE62">
        <f>'IDT-1'!D62</f>
        <v>0</v>
      </c>
      <c r="AF62" s="25"/>
      <c r="AG62">
        <f t="shared" si="2"/>
        <v>22.145904000000002</v>
      </c>
      <c r="AI62" s="35">
        <f>PXIL!L62</f>
        <v>0</v>
      </c>
      <c r="AJ62" s="35">
        <f>PXIL!R62</f>
        <v>0</v>
      </c>
      <c r="AK62" s="35">
        <f>RTM_IEX!L62</f>
        <v>9.6199999999999992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B63">
        <v>0</v>
      </c>
      <c r="C63">
        <v>0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6.73</v>
      </c>
      <c r="AB63" s="76">
        <f>-STOA!R63</f>
        <v>0</v>
      </c>
      <c r="AC63">
        <f t="shared" si="0"/>
        <v>0.16653000000000001</v>
      </c>
      <c r="AD63">
        <f t="shared" si="1"/>
        <v>21.18347</v>
      </c>
      <c r="AE63">
        <f>'IDT-1'!D63</f>
        <v>0</v>
      </c>
      <c r="AF63" s="25"/>
      <c r="AG63">
        <f t="shared" si="2"/>
        <v>21.18347</v>
      </c>
      <c r="AI63" s="35">
        <f>PXIL!L63</f>
        <v>0</v>
      </c>
      <c r="AJ63" s="35">
        <f>PXIL!R63</f>
        <v>0</v>
      </c>
      <c r="AK63" s="35">
        <f>RTM_IEX!L63</f>
        <v>9.6199999999999992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B64">
        <v>0</v>
      </c>
      <c r="C64">
        <v>0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6.73</v>
      </c>
      <c r="AB64" s="76">
        <f>-STOA!R64</f>
        <v>0</v>
      </c>
      <c r="AC64">
        <f t="shared" si="0"/>
        <v>0.16653000000000001</v>
      </c>
      <c r="AD64">
        <f t="shared" si="1"/>
        <v>21.18347</v>
      </c>
      <c r="AE64">
        <f>'IDT-1'!D64</f>
        <v>0</v>
      </c>
      <c r="AF64" s="25"/>
      <c r="AG64">
        <f t="shared" si="2"/>
        <v>21.18347</v>
      </c>
      <c r="AI64" s="35">
        <f>PXIL!L64</f>
        <v>0</v>
      </c>
      <c r="AJ64" s="35">
        <f>PXIL!R64</f>
        <v>0</v>
      </c>
      <c r="AK64" s="35">
        <f>RTM_IEX!L64</f>
        <v>9.6199999999999992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B65">
        <v>0</v>
      </c>
      <c r="C65">
        <v>0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6.73</v>
      </c>
      <c r="AB65" s="76">
        <f>-STOA!R65</f>
        <v>0</v>
      </c>
      <c r="AC65">
        <f t="shared" si="0"/>
        <v>0.17401800000000001</v>
      </c>
      <c r="AD65">
        <f t="shared" si="1"/>
        <v>22.135982000000002</v>
      </c>
      <c r="AE65">
        <f>'IDT-1'!D65</f>
        <v>0</v>
      </c>
      <c r="AF65" s="25"/>
      <c r="AG65">
        <f t="shared" si="2"/>
        <v>22.135982000000002</v>
      </c>
      <c r="AI65" s="35">
        <f>PXIL!L65</f>
        <v>0</v>
      </c>
      <c r="AJ65" s="35">
        <f>PXIL!R65</f>
        <v>0</v>
      </c>
      <c r="AK65" s="35">
        <f>RTM_IEX!L65</f>
        <v>10.58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B66">
        <v>0</v>
      </c>
      <c r="C66">
        <v>0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6.73</v>
      </c>
      <c r="AB66" s="76">
        <f>-STOA!R66</f>
        <v>0</v>
      </c>
      <c r="AC66">
        <f t="shared" si="0"/>
        <v>0.17401800000000001</v>
      </c>
      <c r="AD66">
        <f t="shared" si="1"/>
        <v>22.135982000000002</v>
      </c>
      <c r="AE66">
        <f>'IDT-1'!D66</f>
        <v>0</v>
      </c>
      <c r="AF66" s="25"/>
      <c r="AG66">
        <f t="shared" si="2"/>
        <v>22.135982000000002</v>
      </c>
      <c r="AI66" s="35">
        <f>PXIL!L66</f>
        <v>0</v>
      </c>
      <c r="AJ66" s="35">
        <f>PXIL!R66</f>
        <v>0</v>
      </c>
      <c r="AK66" s="35">
        <f>RTM_IEX!L66</f>
        <v>10.58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B67">
        <v>0</v>
      </c>
      <c r="C67">
        <v>0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3.85</v>
      </c>
      <c r="AB67" s="76">
        <f>-STOA!R67</f>
        <v>0</v>
      </c>
      <c r="AC67">
        <f t="shared" si="0"/>
        <v>0.18158399999999997</v>
      </c>
      <c r="AD67">
        <f t="shared" si="1"/>
        <v>23.098416</v>
      </c>
      <c r="AE67">
        <f>'IDT-1'!D67</f>
        <v>0</v>
      </c>
      <c r="AF67" s="25"/>
      <c r="AG67">
        <f t="shared" si="2"/>
        <v>23.098416</v>
      </c>
      <c r="AI67" s="35">
        <f>PXIL!L67</f>
        <v>0</v>
      </c>
      <c r="AJ67" s="35">
        <f>PXIL!R67</f>
        <v>0</v>
      </c>
      <c r="AK67" s="35">
        <f>RTM_IEX!L67</f>
        <v>14.43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B68">
        <v>0</v>
      </c>
      <c r="C68">
        <v>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3.85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0.18158399999999997</v>
      </c>
      <c r="AD68">
        <f t="shared" ref="AD68:AD98" si="4">SUM(B68:AB68,AI68:AV68)-AC68</f>
        <v>23.098416</v>
      </c>
      <c r="AE68">
        <f>'IDT-1'!D68</f>
        <v>0</v>
      </c>
      <c r="AF68" s="25"/>
      <c r="AG68">
        <f t="shared" ref="AG68:AG98" si="5">SUM(AD68:AF68)</f>
        <v>23.098416</v>
      </c>
      <c r="AI68" s="35">
        <f>PXIL!L68</f>
        <v>0</v>
      </c>
      <c r="AJ68" s="35">
        <f>PXIL!R68</f>
        <v>0</v>
      </c>
      <c r="AK68" s="35">
        <f>RTM_IEX!L68</f>
        <v>14.43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B69">
        <v>0</v>
      </c>
      <c r="C69">
        <v>0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3.85</v>
      </c>
      <c r="AB69" s="76">
        <f>-STOA!R69</f>
        <v>0</v>
      </c>
      <c r="AC69">
        <f t="shared" si="3"/>
        <v>0.18158399999999997</v>
      </c>
      <c r="AD69">
        <f t="shared" si="4"/>
        <v>23.098416</v>
      </c>
      <c r="AE69">
        <f>'IDT-1'!D69</f>
        <v>0</v>
      </c>
      <c r="AF69" s="25"/>
      <c r="AG69">
        <f t="shared" si="5"/>
        <v>23.098416</v>
      </c>
      <c r="AI69" s="35">
        <f>PXIL!L69</f>
        <v>0</v>
      </c>
      <c r="AJ69" s="35">
        <f>PXIL!R69</f>
        <v>0</v>
      </c>
      <c r="AK69" s="35">
        <f>RTM_IEX!L69</f>
        <v>14.43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B70">
        <v>0</v>
      </c>
      <c r="C70">
        <v>0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3.85</v>
      </c>
      <c r="AB70" s="76">
        <f>-STOA!R70</f>
        <v>0</v>
      </c>
      <c r="AC70">
        <f t="shared" si="3"/>
        <v>0.18158399999999997</v>
      </c>
      <c r="AD70">
        <f t="shared" si="4"/>
        <v>23.098416</v>
      </c>
      <c r="AE70">
        <f>'IDT-1'!D70</f>
        <v>0</v>
      </c>
      <c r="AF70" s="25"/>
      <c r="AG70">
        <f t="shared" si="5"/>
        <v>23.098416</v>
      </c>
      <c r="AI70" s="35">
        <f>PXIL!L70</f>
        <v>0</v>
      </c>
      <c r="AJ70" s="35">
        <f>PXIL!R70</f>
        <v>0</v>
      </c>
      <c r="AK70" s="35">
        <f>RTM_IEX!L70</f>
        <v>14.43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B71">
        <v>0</v>
      </c>
      <c r="C71">
        <v>0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0.181584</v>
      </c>
      <c r="AD71">
        <f t="shared" si="4"/>
        <v>23.098416</v>
      </c>
      <c r="AE71">
        <f>'IDT-1'!D71</f>
        <v>0</v>
      </c>
      <c r="AF71" s="25"/>
      <c r="AG71">
        <f t="shared" si="5"/>
        <v>23.098416</v>
      </c>
      <c r="AI71" s="35">
        <f>PXIL!L71</f>
        <v>0</v>
      </c>
      <c r="AJ71" s="35">
        <f>PXIL!R71</f>
        <v>0</v>
      </c>
      <c r="AK71" s="35">
        <f>RTM_IEX!L71</f>
        <v>18.28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B72">
        <v>0</v>
      </c>
      <c r="C72">
        <v>0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0.181584</v>
      </c>
      <c r="AD72">
        <f t="shared" si="4"/>
        <v>23.098416</v>
      </c>
      <c r="AE72">
        <f>'IDT-1'!D72</f>
        <v>0</v>
      </c>
      <c r="AF72" s="25"/>
      <c r="AG72">
        <f t="shared" si="5"/>
        <v>23.098416</v>
      </c>
      <c r="AI72" s="35">
        <f>PXIL!L72</f>
        <v>0</v>
      </c>
      <c r="AJ72" s="35">
        <f>PXIL!R72</f>
        <v>0</v>
      </c>
      <c r="AK72" s="35">
        <f>RTM_IEX!L72</f>
        <v>18.28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B73">
        <v>0</v>
      </c>
      <c r="C73">
        <v>0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0.181584</v>
      </c>
      <c r="AD73">
        <f t="shared" si="4"/>
        <v>23.098416</v>
      </c>
      <c r="AE73">
        <f>'IDT-1'!D73</f>
        <v>0</v>
      </c>
      <c r="AF73" s="25"/>
      <c r="AG73">
        <f t="shared" si="5"/>
        <v>23.098416</v>
      </c>
      <c r="AI73" s="35">
        <f>PXIL!L73</f>
        <v>0</v>
      </c>
      <c r="AJ73" s="35">
        <f>PXIL!R73</f>
        <v>0</v>
      </c>
      <c r="AK73" s="35">
        <f>RTM_IEX!L73</f>
        <v>18.28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B74">
        <v>0</v>
      </c>
      <c r="C74">
        <v>0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0.181584</v>
      </c>
      <c r="AD74">
        <f t="shared" si="4"/>
        <v>23.098416</v>
      </c>
      <c r="AE74">
        <f>'IDT-1'!D74</f>
        <v>0</v>
      </c>
      <c r="AF74" s="25"/>
      <c r="AG74">
        <f t="shared" si="5"/>
        <v>23.098416</v>
      </c>
      <c r="AI74" s="35">
        <f>PXIL!L74</f>
        <v>0</v>
      </c>
      <c r="AJ74" s="35">
        <f>PXIL!R74</f>
        <v>0</v>
      </c>
      <c r="AK74" s="35">
        <f>RTM_IEX!L74</f>
        <v>18.28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B75">
        <v>0</v>
      </c>
      <c r="C75">
        <v>0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0.18907199999999999</v>
      </c>
      <c r="AD75">
        <f t="shared" si="4"/>
        <v>24.050927999999999</v>
      </c>
      <c r="AE75">
        <f>'IDT-1'!D75</f>
        <v>0</v>
      </c>
      <c r="AF75" s="25"/>
      <c r="AG75">
        <f t="shared" si="5"/>
        <v>24.050927999999999</v>
      </c>
      <c r="AI75" s="35">
        <f>PXIL!L75</f>
        <v>0</v>
      </c>
      <c r="AJ75" s="35">
        <f>PXIL!R75</f>
        <v>0</v>
      </c>
      <c r="AK75" s="35">
        <f>RTM_IEX!L75</f>
        <v>19.239999999999998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B76">
        <v>0</v>
      </c>
      <c r="C76">
        <v>0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0.18907199999999999</v>
      </c>
      <c r="AD76">
        <f t="shared" si="4"/>
        <v>24.050927999999999</v>
      </c>
      <c r="AE76">
        <f>'IDT-1'!D76</f>
        <v>0</v>
      </c>
      <c r="AF76" s="25"/>
      <c r="AG76">
        <f t="shared" si="5"/>
        <v>24.050927999999999</v>
      </c>
      <c r="AI76" s="35">
        <f>PXIL!L76</f>
        <v>0</v>
      </c>
      <c r="AJ76" s="35">
        <f>PXIL!R76</f>
        <v>0</v>
      </c>
      <c r="AK76" s="35">
        <f>RTM_IEX!L76</f>
        <v>19.239999999999998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B77">
        <v>0</v>
      </c>
      <c r="C77">
        <v>0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0.19655999999999998</v>
      </c>
      <c r="AD77">
        <f t="shared" si="4"/>
        <v>25.003439999999998</v>
      </c>
      <c r="AE77">
        <f>'IDT-1'!D77</f>
        <v>0</v>
      </c>
      <c r="AF77" s="25"/>
      <c r="AG77">
        <f t="shared" si="5"/>
        <v>25.003439999999998</v>
      </c>
      <c r="AI77" s="35">
        <f>PXIL!L77</f>
        <v>0</v>
      </c>
      <c r="AJ77" s="35">
        <f>PXIL!R77</f>
        <v>0</v>
      </c>
      <c r="AK77" s="35">
        <f>RTM_IEX!L77</f>
        <v>20.2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B78">
        <v>0</v>
      </c>
      <c r="C78">
        <v>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4.9999999999999991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0.19655999999999996</v>
      </c>
      <c r="AD78">
        <f t="shared" si="4"/>
        <v>25.003439999999998</v>
      </c>
      <c r="AE78">
        <f>'IDT-1'!D78</f>
        <v>0</v>
      </c>
      <c r="AF78" s="25"/>
      <c r="AG78">
        <f t="shared" si="5"/>
        <v>25.003439999999998</v>
      </c>
      <c r="AI78" s="35">
        <f>PXIL!L78</f>
        <v>0</v>
      </c>
      <c r="AJ78" s="35">
        <f>PXIL!R78</f>
        <v>0</v>
      </c>
      <c r="AK78" s="35">
        <f>RTM_IEX!L78</f>
        <v>20.2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B79">
        <v>0</v>
      </c>
      <c r="C79">
        <v>0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4.9999999999999991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0.130104</v>
      </c>
      <c r="AD79">
        <f t="shared" si="4"/>
        <v>16.549896</v>
      </c>
      <c r="AE79">
        <f>'IDT-1'!D79</f>
        <v>0</v>
      </c>
      <c r="AF79" s="25"/>
      <c r="AG79">
        <f t="shared" si="5"/>
        <v>16.549896</v>
      </c>
      <c r="AI79" s="35">
        <f>PXIL!L79</f>
        <v>0</v>
      </c>
      <c r="AJ79" s="35">
        <f>PXIL!R79</f>
        <v>0</v>
      </c>
      <c r="AK79" s="35">
        <f>RTM_IEX!L79</f>
        <v>11.68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B80">
        <v>0</v>
      </c>
      <c r="C80">
        <v>0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0.11208599999999998</v>
      </c>
      <c r="AD80">
        <f t="shared" si="4"/>
        <v>14.257913999999998</v>
      </c>
      <c r="AE80">
        <f>'IDT-1'!D80</f>
        <v>0</v>
      </c>
      <c r="AF80" s="25"/>
      <c r="AG80">
        <f t="shared" si="5"/>
        <v>14.257913999999998</v>
      </c>
      <c r="AI80" s="35">
        <f>PXIL!L80</f>
        <v>0</v>
      </c>
      <c r="AJ80" s="35">
        <f>PXIL!R80</f>
        <v>0</v>
      </c>
      <c r="AK80" s="35">
        <f>RTM_IEX!L80</f>
        <v>9.3699999999999992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B81">
        <v>0</v>
      </c>
      <c r="C81">
        <v>0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0.11005799999999999</v>
      </c>
      <c r="AD81">
        <f t="shared" si="4"/>
        <v>13.999941999999999</v>
      </c>
      <c r="AE81">
        <f>'IDT-1'!D81</f>
        <v>0</v>
      </c>
      <c r="AF81" s="25"/>
      <c r="AG81">
        <f t="shared" si="5"/>
        <v>13.999941999999999</v>
      </c>
      <c r="AI81" s="35">
        <f>PXIL!L81</f>
        <v>0</v>
      </c>
      <c r="AJ81" s="35">
        <f>PXIL!R81</f>
        <v>0</v>
      </c>
      <c r="AK81" s="35">
        <f>RTM_IEX!L81</f>
        <v>9.11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B82">
        <v>0</v>
      </c>
      <c r="C82">
        <v>0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0.136656</v>
      </c>
      <c r="AD82">
        <f t="shared" si="4"/>
        <v>17.383344000000001</v>
      </c>
      <c r="AE82">
        <f>'IDT-1'!D82</f>
        <v>0</v>
      </c>
      <c r="AF82" s="25"/>
      <c r="AG82">
        <f t="shared" si="5"/>
        <v>17.383344000000001</v>
      </c>
      <c r="AI82" s="35">
        <f>PXIL!L82</f>
        <v>0</v>
      </c>
      <c r="AJ82" s="35">
        <f>PXIL!R82</f>
        <v>0</v>
      </c>
      <c r="AK82" s="35">
        <f>RTM_IEX!L82</f>
        <v>12.52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B83">
        <v>0</v>
      </c>
      <c r="C83">
        <v>0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0.20404800000000001</v>
      </c>
      <c r="AD83">
        <f t="shared" si="4"/>
        <v>25.955952</v>
      </c>
      <c r="AE83">
        <f>'IDT-1'!D83</f>
        <v>0</v>
      </c>
      <c r="AF83" s="25"/>
      <c r="AG83">
        <f t="shared" si="5"/>
        <v>25.955952</v>
      </c>
      <c r="AI83" s="35">
        <f>PXIL!L83</f>
        <v>0</v>
      </c>
      <c r="AJ83" s="35">
        <f>PXIL!R83</f>
        <v>0</v>
      </c>
      <c r="AK83" s="35">
        <f>RTM_IEX!L83</f>
        <v>21.16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B84">
        <v>0</v>
      </c>
      <c r="C84">
        <v>0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0.20404800000000001</v>
      </c>
      <c r="AD84">
        <f t="shared" si="4"/>
        <v>25.955952</v>
      </c>
      <c r="AE84">
        <f>'IDT-1'!D84</f>
        <v>0</v>
      </c>
      <c r="AF84" s="25"/>
      <c r="AG84">
        <f t="shared" si="5"/>
        <v>25.955952</v>
      </c>
      <c r="AI84" s="35">
        <f>PXIL!L84</f>
        <v>0</v>
      </c>
      <c r="AJ84" s="35">
        <f>PXIL!R84</f>
        <v>0</v>
      </c>
      <c r="AK84" s="35">
        <f>RTM_IEX!L84</f>
        <v>21.16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B85">
        <v>0</v>
      </c>
      <c r="C85">
        <v>0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0.20404800000000001</v>
      </c>
      <c r="AD85">
        <f t="shared" si="4"/>
        <v>25.955952</v>
      </c>
      <c r="AE85">
        <f>'IDT-1'!D85</f>
        <v>0</v>
      </c>
      <c r="AF85" s="25"/>
      <c r="AG85">
        <f t="shared" si="5"/>
        <v>25.955952</v>
      </c>
      <c r="AI85" s="35">
        <f>PXIL!L85</f>
        <v>0</v>
      </c>
      <c r="AJ85" s="35">
        <f>PXIL!R85</f>
        <v>0</v>
      </c>
      <c r="AK85" s="35">
        <f>RTM_IEX!L85</f>
        <v>21.16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B86">
        <v>0</v>
      </c>
      <c r="C86">
        <v>0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0.20404800000000001</v>
      </c>
      <c r="AD86">
        <f t="shared" si="4"/>
        <v>25.955952</v>
      </c>
      <c r="AE86">
        <f>'IDT-1'!D86</f>
        <v>0</v>
      </c>
      <c r="AF86" s="25"/>
      <c r="AG86">
        <f t="shared" si="5"/>
        <v>25.955952</v>
      </c>
      <c r="AI86" s="35">
        <f>PXIL!L86</f>
        <v>0</v>
      </c>
      <c r="AJ86" s="35">
        <f>PXIL!R86</f>
        <v>0</v>
      </c>
      <c r="AK86" s="35">
        <f>RTM_IEX!L86</f>
        <v>21.16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B87">
        <v>0</v>
      </c>
      <c r="C87">
        <v>0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0.20404800000000001</v>
      </c>
      <c r="AD87">
        <f t="shared" si="4"/>
        <v>25.955952</v>
      </c>
      <c r="AE87">
        <f>'IDT-1'!D87</f>
        <v>0</v>
      </c>
      <c r="AF87" s="25"/>
      <c r="AG87">
        <f t="shared" si="5"/>
        <v>25.955952</v>
      </c>
      <c r="AI87" s="35">
        <f>PXIL!L87</f>
        <v>0</v>
      </c>
      <c r="AJ87" s="35">
        <f>PXIL!R87</f>
        <v>0</v>
      </c>
      <c r="AK87" s="35">
        <f>RTM_IEX!L87</f>
        <v>21.16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B88">
        <v>0</v>
      </c>
      <c r="C88">
        <v>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0.20404800000000001</v>
      </c>
      <c r="AD88">
        <f t="shared" si="4"/>
        <v>25.955952</v>
      </c>
      <c r="AE88">
        <f>'IDT-1'!D88</f>
        <v>0</v>
      </c>
      <c r="AF88" s="25"/>
      <c r="AG88">
        <f t="shared" si="5"/>
        <v>25.955952</v>
      </c>
      <c r="AI88" s="35">
        <f>PXIL!L88</f>
        <v>0</v>
      </c>
      <c r="AJ88" s="35">
        <f>PXIL!R88</f>
        <v>0</v>
      </c>
      <c r="AK88" s="35">
        <f>RTM_IEX!L88</f>
        <v>21.16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B89">
        <v>0</v>
      </c>
      <c r="C89">
        <v>0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0.19655999999999996</v>
      </c>
      <c r="AD89">
        <f t="shared" si="4"/>
        <v>25.003439999999998</v>
      </c>
      <c r="AE89">
        <f>'IDT-1'!D89</f>
        <v>0</v>
      </c>
      <c r="AF89" s="25"/>
      <c r="AG89">
        <f t="shared" si="5"/>
        <v>25.003439999999998</v>
      </c>
      <c r="AI89" s="35">
        <f>PXIL!L89</f>
        <v>0</v>
      </c>
      <c r="AJ89" s="35">
        <f>PXIL!R89</f>
        <v>0</v>
      </c>
      <c r="AK89" s="35">
        <f>RTM_IEX!L89</f>
        <v>20.2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B90">
        <v>0</v>
      </c>
      <c r="C90">
        <v>0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0.19655999999999996</v>
      </c>
      <c r="AD90">
        <f t="shared" si="4"/>
        <v>25.003439999999998</v>
      </c>
      <c r="AE90">
        <f>'IDT-1'!D90</f>
        <v>0</v>
      </c>
      <c r="AF90" s="25"/>
      <c r="AG90">
        <f t="shared" si="5"/>
        <v>25.003439999999998</v>
      </c>
      <c r="AI90" s="35">
        <f>PXIL!L90</f>
        <v>0</v>
      </c>
      <c r="AJ90" s="35">
        <f>PXIL!R90</f>
        <v>0</v>
      </c>
      <c r="AK90" s="35">
        <f>RTM_IEX!L90</f>
        <v>20.2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B91">
        <v>0</v>
      </c>
      <c r="C91">
        <v>0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0.18907199999999996</v>
      </c>
      <c r="AD91">
        <f t="shared" si="4"/>
        <v>24.050927999999999</v>
      </c>
      <c r="AE91">
        <f>'IDT-1'!D91</f>
        <v>0</v>
      </c>
      <c r="AF91" s="25"/>
      <c r="AG91">
        <f t="shared" si="5"/>
        <v>24.050927999999999</v>
      </c>
      <c r="AI91" s="35">
        <f>PXIL!L91</f>
        <v>0</v>
      </c>
      <c r="AJ91" s="35">
        <f>PXIL!R91</f>
        <v>0</v>
      </c>
      <c r="AK91" s="35">
        <f>RTM_IEX!L91</f>
        <v>19.239999999999998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B92">
        <v>0</v>
      </c>
      <c r="C92">
        <v>0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0.18158399999999997</v>
      </c>
      <c r="AD92">
        <f t="shared" si="4"/>
        <v>23.098416</v>
      </c>
      <c r="AE92">
        <f>'IDT-1'!D92</f>
        <v>0</v>
      </c>
      <c r="AF92" s="25"/>
      <c r="AG92">
        <f t="shared" si="5"/>
        <v>23.098416</v>
      </c>
      <c r="AI92" s="35">
        <f>PXIL!L92</f>
        <v>0</v>
      </c>
      <c r="AJ92" s="35">
        <f>PXIL!R92</f>
        <v>0</v>
      </c>
      <c r="AK92" s="35">
        <f>RTM_IEX!L92</f>
        <v>18.28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B93">
        <v>0</v>
      </c>
      <c r="C93">
        <v>0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0.17854199999999998</v>
      </c>
      <c r="AD93">
        <f t="shared" si="4"/>
        <v>22.711458</v>
      </c>
      <c r="AE93">
        <f>'IDT-1'!D93</f>
        <v>0</v>
      </c>
      <c r="AF93" s="25"/>
      <c r="AG93">
        <f t="shared" si="5"/>
        <v>22.711458</v>
      </c>
      <c r="AI93" s="35">
        <f>PXIL!L93</f>
        <v>0</v>
      </c>
      <c r="AJ93" s="35">
        <f>PXIL!R93</f>
        <v>0</v>
      </c>
      <c r="AK93" s="35">
        <f>RTM_IEX!L93</f>
        <v>17.89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B94">
        <v>0</v>
      </c>
      <c r="C94">
        <v>0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0.17105399999999998</v>
      </c>
      <c r="AD94">
        <f t="shared" si="4"/>
        <v>21.758945999999998</v>
      </c>
      <c r="AE94">
        <f>'IDT-1'!D94</f>
        <v>0</v>
      </c>
      <c r="AF94" s="25"/>
      <c r="AG94">
        <f t="shared" si="5"/>
        <v>21.758945999999998</v>
      </c>
      <c r="AI94" s="35">
        <f>PXIL!L94</f>
        <v>0</v>
      </c>
      <c r="AJ94" s="35">
        <f>PXIL!R94</f>
        <v>0</v>
      </c>
      <c r="AK94" s="35">
        <f>RTM_IEX!L94</f>
        <v>16.93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B95">
        <v>0</v>
      </c>
      <c r="C95">
        <v>0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0.165048</v>
      </c>
      <c r="AD95">
        <f t="shared" si="4"/>
        <v>20.994952000000001</v>
      </c>
      <c r="AE95">
        <f>'IDT-1'!D95</f>
        <v>0</v>
      </c>
      <c r="AF95" s="25"/>
      <c r="AG95">
        <f t="shared" si="5"/>
        <v>20.994952000000001</v>
      </c>
      <c r="AI95" s="35">
        <f>PXIL!L95</f>
        <v>0</v>
      </c>
      <c r="AJ95" s="35">
        <f>PXIL!R95</f>
        <v>0</v>
      </c>
      <c r="AK95" s="35">
        <f>RTM_IEX!L95</f>
        <v>16.16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B96">
        <v>0</v>
      </c>
      <c r="C96">
        <v>0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0.160524</v>
      </c>
      <c r="AD96">
        <f t="shared" si="4"/>
        <v>20.419476</v>
      </c>
      <c r="AE96">
        <f>'IDT-1'!D96</f>
        <v>0</v>
      </c>
      <c r="AF96" s="25"/>
      <c r="AG96">
        <f t="shared" si="5"/>
        <v>20.419476</v>
      </c>
      <c r="AI96" s="35">
        <f>PXIL!L96</f>
        <v>0</v>
      </c>
      <c r="AJ96" s="35">
        <f>PXIL!R96</f>
        <v>0</v>
      </c>
      <c r="AK96" s="35">
        <f>RTM_IEX!L96</f>
        <v>15.58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B97">
        <v>0</v>
      </c>
      <c r="C97">
        <v>0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4.9999999999999991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0.15677999999999997</v>
      </c>
      <c r="AD97">
        <f t="shared" si="4"/>
        <v>19.943219999999997</v>
      </c>
      <c r="AE97">
        <f>'IDT-1'!D97</f>
        <v>0</v>
      </c>
      <c r="AF97" s="25"/>
      <c r="AG97">
        <f t="shared" si="5"/>
        <v>19.943219999999997</v>
      </c>
      <c r="AI97" s="35">
        <f>PXIL!L97</f>
        <v>0</v>
      </c>
      <c r="AJ97" s="35">
        <f>PXIL!R97</f>
        <v>0</v>
      </c>
      <c r="AK97" s="35">
        <f>RTM_IEX!L97</f>
        <v>15.1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B98">
        <v>0</v>
      </c>
      <c r="C98">
        <v>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0.15451799999999999</v>
      </c>
      <c r="AD98">
        <f t="shared" si="4"/>
        <v>19.655481999999999</v>
      </c>
      <c r="AE98">
        <f>'IDT-1'!D98</f>
        <v>0</v>
      </c>
      <c r="AF98" s="25"/>
      <c r="AG98">
        <f t="shared" si="5"/>
        <v>19.655481999999999</v>
      </c>
      <c r="AI98" s="35">
        <f>PXIL!L98</f>
        <v>0</v>
      </c>
      <c r="AJ98" s="35">
        <f>PXIL!R98</f>
        <v>0</v>
      </c>
      <c r="AK98" s="35">
        <f>RTM_IEX!L98</f>
        <v>14.81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6.3499999999999959E-2</v>
      </c>
      <c r="AB99" s="76">
        <f t="shared" si="6"/>
        <v>0</v>
      </c>
      <c r="AC99">
        <f t="shared" si="6"/>
        <v>4.2217305000000014E-3</v>
      </c>
      <c r="AD99">
        <f t="shared" si="6"/>
        <v>0.53702576950000036</v>
      </c>
      <c r="AE99">
        <f t="shared" ref="AE99:AT99" si="7">SUM(AE3:AE98)/4000</f>
        <v>0</v>
      </c>
      <c r="AG99">
        <f t="shared" si="7"/>
        <v>0.53702576950000036</v>
      </c>
      <c r="AI99">
        <f t="shared" si="7"/>
        <v>0</v>
      </c>
      <c r="AJ99">
        <f t="shared" si="7"/>
        <v>0</v>
      </c>
      <c r="AK99">
        <f t="shared" si="7"/>
        <v>0.35774750000000011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45752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408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475</v>
      </c>
      <c r="AT1" s="232" t="s">
        <v>476</v>
      </c>
      <c r="AU1" s="232" t="s">
        <v>481</v>
      </c>
      <c r="AV1" s="232" t="s">
        <v>482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0.15085199999999999</v>
      </c>
      <c r="AD3">
        <f>SUM(B3:AB3,AI3:AV3)-AC3</f>
        <v>19.189147999999999</v>
      </c>
      <c r="AE3">
        <v>0</v>
      </c>
      <c r="AF3" s="25"/>
      <c r="AG3">
        <f>SUM(AD3:AF3)</f>
        <v>19.189147999999999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19.239999999999998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0.15007199999999998</v>
      </c>
      <c r="AD4">
        <f t="shared" ref="AD4:AD67" si="1">SUM(B4:AB4,AI4:AV4)-AC4</f>
        <v>19.089927999999997</v>
      </c>
      <c r="AE4">
        <v>0</v>
      </c>
      <c r="AF4" s="25"/>
      <c r="AG4">
        <f t="shared" ref="AG4:AG67" si="2">SUM(AD4:AF4)</f>
        <v>19.089927999999997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19.239999999999998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0.15007199999999998</v>
      </c>
      <c r="AD5">
        <f t="shared" si="1"/>
        <v>19.089927999999997</v>
      </c>
      <c r="AE5">
        <v>0</v>
      </c>
      <c r="AF5" s="25"/>
      <c r="AG5">
        <f t="shared" si="2"/>
        <v>19.089927999999997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19.239999999999998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0.15007199999999998</v>
      </c>
      <c r="AD6">
        <f t="shared" si="1"/>
        <v>19.089927999999997</v>
      </c>
      <c r="AE6">
        <v>0</v>
      </c>
      <c r="AF6" s="25"/>
      <c r="AG6">
        <f t="shared" si="2"/>
        <v>19.089927999999997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19.239999999999998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0.15007199999999998</v>
      </c>
      <c r="AD7">
        <f t="shared" si="1"/>
        <v>19.089927999999997</v>
      </c>
      <c r="AE7">
        <v>0</v>
      </c>
      <c r="AF7" s="25"/>
      <c r="AG7">
        <f t="shared" si="2"/>
        <v>19.089927999999997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19.239999999999998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0.15007199999999998</v>
      </c>
      <c r="AD8">
        <f t="shared" si="1"/>
        <v>19.089927999999997</v>
      </c>
      <c r="AE8">
        <v>0</v>
      </c>
      <c r="AF8" s="25"/>
      <c r="AG8">
        <f t="shared" si="2"/>
        <v>19.089927999999997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19.239999999999998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0.15007199999999998</v>
      </c>
      <c r="AD9">
        <f t="shared" si="1"/>
        <v>19.089927999999997</v>
      </c>
      <c r="AE9">
        <v>0</v>
      </c>
      <c r="AF9" s="25"/>
      <c r="AG9">
        <f t="shared" si="2"/>
        <v>19.089927999999997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19.239999999999998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0.15007199999999998</v>
      </c>
      <c r="AD10">
        <f t="shared" si="1"/>
        <v>19.089927999999997</v>
      </c>
      <c r="AE10">
        <v>0</v>
      </c>
      <c r="AF10" s="25"/>
      <c r="AG10">
        <f t="shared" si="2"/>
        <v>19.089927999999997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19.239999999999998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0.15007199999999998</v>
      </c>
      <c r="AD11">
        <f t="shared" si="1"/>
        <v>19.089927999999997</v>
      </c>
      <c r="AE11">
        <v>0</v>
      </c>
      <c r="AF11" s="25"/>
      <c r="AG11">
        <f t="shared" si="2"/>
        <v>19.089927999999997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19.239999999999998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0.15007199999999998</v>
      </c>
      <c r="AD12">
        <f t="shared" si="1"/>
        <v>19.089927999999997</v>
      </c>
      <c r="AE12">
        <v>0</v>
      </c>
      <c r="AF12" s="25"/>
      <c r="AG12">
        <f t="shared" si="2"/>
        <v>19.089927999999997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19.239999999999998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0.15007199999999998</v>
      </c>
      <c r="AD13">
        <f t="shared" si="1"/>
        <v>19.089927999999997</v>
      </c>
      <c r="AE13">
        <v>0</v>
      </c>
      <c r="AF13" s="25"/>
      <c r="AG13">
        <f t="shared" si="2"/>
        <v>19.089927999999997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19.239999999999998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0.15007199999999998</v>
      </c>
      <c r="AD14">
        <f t="shared" si="1"/>
        <v>19.089927999999997</v>
      </c>
      <c r="AE14">
        <v>0</v>
      </c>
      <c r="AF14" s="25"/>
      <c r="AG14">
        <f t="shared" si="2"/>
        <v>19.089927999999997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19.239999999999998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0.15007199999999998</v>
      </c>
      <c r="AD15">
        <f t="shared" si="1"/>
        <v>19.089927999999997</v>
      </c>
      <c r="AE15">
        <v>0</v>
      </c>
      <c r="AF15" s="25"/>
      <c r="AG15">
        <f t="shared" si="2"/>
        <v>19.089927999999997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19.239999999999998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0.15007199999999998</v>
      </c>
      <c r="AD16">
        <f t="shared" si="1"/>
        <v>19.089927999999997</v>
      </c>
      <c r="AE16">
        <v>0</v>
      </c>
      <c r="AF16" s="25"/>
      <c r="AG16">
        <f t="shared" si="2"/>
        <v>19.089927999999997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19.239999999999998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0.15007199999999998</v>
      </c>
      <c r="AD17">
        <f t="shared" si="1"/>
        <v>19.089927999999997</v>
      </c>
      <c r="AE17">
        <v>0</v>
      </c>
      <c r="AF17" s="25"/>
      <c r="AG17">
        <f t="shared" si="2"/>
        <v>19.089927999999997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19.239999999999998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0.15007199999999998</v>
      </c>
      <c r="AD18">
        <f t="shared" si="1"/>
        <v>19.089927999999997</v>
      </c>
      <c r="AE18">
        <v>0</v>
      </c>
      <c r="AF18" s="25"/>
      <c r="AG18">
        <f t="shared" si="2"/>
        <v>19.089927999999997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19.239999999999998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0.15007199999999998</v>
      </c>
      <c r="AD19">
        <f t="shared" si="1"/>
        <v>19.089927999999997</v>
      </c>
      <c r="AE19">
        <v>0</v>
      </c>
      <c r="AF19" s="25"/>
      <c r="AG19">
        <f t="shared" si="2"/>
        <v>19.089927999999997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0.15007199999999998</v>
      </c>
      <c r="AD20">
        <f t="shared" si="1"/>
        <v>19.089927999999997</v>
      </c>
      <c r="AE20">
        <v>0</v>
      </c>
      <c r="AF20" s="25"/>
      <c r="AG20">
        <f t="shared" si="2"/>
        <v>19.089927999999997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0.57999999999999996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0.15459599999999996</v>
      </c>
      <c r="AD21">
        <f t="shared" si="1"/>
        <v>19.665403999999995</v>
      </c>
      <c r="AE21">
        <v>0</v>
      </c>
      <c r="AF21" s="25"/>
      <c r="AG21">
        <f t="shared" si="2"/>
        <v>19.665403999999995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0.48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0.15381599999999998</v>
      </c>
      <c r="AD22">
        <f t="shared" si="1"/>
        <v>19.566184</v>
      </c>
      <c r="AE22">
        <v>0</v>
      </c>
      <c r="AF22" s="25"/>
      <c r="AG22">
        <f t="shared" si="2"/>
        <v>19.566184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2.79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0.17183399999999999</v>
      </c>
      <c r="AD23">
        <f t="shared" si="1"/>
        <v>21.858165999999997</v>
      </c>
      <c r="AE23">
        <v>0</v>
      </c>
      <c r="AF23" s="25"/>
      <c r="AG23">
        <f t="shared" si="2"/>
        <v>21.858165999999997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3.17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0.17479799999999995</v>
      </c>
      <c r="AD24">
        <f t="shared" si="1"/>
        <v>22.235201999999997</v>
      </c>
      <c r="AE24">
        <v>0</v>
      </c>
      <c r="AF24" s="25"/>
      <c r="AG24">
        <f t="shared" si="2"/>
        <v>22.235201999999997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0.77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0.15607799999999997</v>
      </c>
      <c r="AD25">
        <f t="shared" si="1"/>
        <v>19.853921999999997</v>
      </c>
      <c r="AE25">
        <v>0</v>
      </c>
      <c r="AF25" s="25"/>
      <c r="AG25">
        <f t="shared" si="2"/>
        <v>19.853921999999997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2.79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0.17183399999999999</v>
      </c>
      <c r="AD26">
        <f t="shared" si="1"/>
        <v>21.858165999999997</v>
      </c>
      <c r="AE26">
        <v>0</v>
      </c>
      <c r="AF26" s="25"/>
      <c r="AG26">
        <f t="shared" si="2"/>
        <v>21.858165999999997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0.96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0.15755999999999998</v>
      </c>
      <c r="AD27">
        <f t="shared" si="1"/>
        <v>20.042439999999999</v>
      </c>
      <c r="AE27">
        <v>0</v>
      </c>
      <c r="AF27" s="25"/>
      <c r="AG27">
        <f t="shared" si="2"/>
        <v>20.042439999999999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0.87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0.156858</v>
      </c>
      <c r="AD28">
        <f t="shared" si="1"/>
        <v>19.953142</v>
      </c>
      <c r="AE28">
        <v>0</v>
      </c>
      <c r="AF28" s="25"/>
      <c r="AG28">
        <f t="shared" si="2"/>
        <v>19.953142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4.8099999999999996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0.18758999999999998</v>
      </c>
      <c r="AD29">
        <f t="shared" si="1"/>
        <v>23.862409999999997</v>
      </c>
      <c r="AE29">
        <v>0</v>
      </c>
      <c r="AF29" s="25"/>
      <c r="AG29">
        <f t="shared" si="2"/>
        <v>23.862409999999997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0.15007199999999998</v>
      </c>
      <c r="AD30">
        <f t="shared" si="1"/>
        <v>19.089927999999997</v>
      </c>
      <c r="AE30">
        <v>0</v>
      </c>
      <c r="AF30" s="25"/>
      <c r="AG30">
        <f t="shared" si="2"/>
        <v>19.089927999999997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0.48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0.15381599999999998</v>
      </c>
      <c r="AD31">
        <f t="shared" si="1"/>
        <v>19.566184</v>
      </c>
      <c r="AE31">
        <v>0</v>
      </c>
      <c r="AF31" s="25"/>
      <c r="AG31">
        <f t="shared" si="2"/>
        <v>19.566184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1.1499999999999999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0.15904199999999996</v>
      </c>
      <c r="AD32">
        <f t="shared" si="1"/>
        <v>20.230957999999998</v>
      </c>
      <c r="AE32">
        <v>0</v>
      </c>
      <c r="AF32" s="25"/>
      <c r="AG32">
        <f t="shared" si="2"/>
        <v>20.230957999999998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0.96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0.16613999999999998</v>
      </c>
      <c r="AD33">
        <f t="shared" si="1"/>
        <v>21.133860000000002</v>
      </c>
      <c r="AE33">
        <v>0</v>
      </c>
      <c r="AF33" s="25"/>
      <c r="AG33">
        <f t="shared" si="2"/>
        <v>21.133860000000002</v>
      </c>
      <c r="AI33" s="35">
        <f>PXIL!M33</f>
        <v>0</v>
      </c>
      <c r="AJ33" s="35">
        <f>PXIL!S33</f>
        <v>0</v>
      </c>
      <c r="AK33" s="35">
        <f>RTM_IEX!M33</f>
        <v>0.1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0.16060199999999999</v>
      </c>
      <c r="AD34">
        <f t="shared" si="1"/>
        <v>20.429397999999999</v>
      </c>
      <c r="AE34">
        <v>0</v>
      </c>
      <c r="AF34" s="25"/>
      <c r="AG34">
        <f t="shared" si="2"/>
        <v>20.429397999999999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1.35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0.16434599999999999</v>
      </c>
      <c r="AD35">
        <f t="shared" si="1"/>
        <v>20.905654000000002</v>
      </c>
      <c r="AE35">
        <v>0</v>
      </c>
      <c r="AF35" s="25"/>
      <c r="AG35">
        <f t="shared" si="2"/>
        <v>20.905654000000002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1.83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0.15529799999999999</v>
      </c>
      <c r="AD36">
        <f t="shared" si="1"/>
        <v>19.754702000000002</v>
      </c>
      <c r="AE36">
        <v>0</v>
      </c>
      <c r="AF36" s="25"/>
      <c r="AG36">
        <f t="shared" si="2"/>
        <v>19.754702000000002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0.67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0.16434599999999999</v>
      </c>
      <c r="AD37">
        <f t="shared" si="1"/>
        <v>20.905654000000002</v>
      </c>
      <c r="AE37">
        <v>0</v>
      </c>
      <c r="AF37" s="25"/>
      <c r="AG37">
        <f t="shared" si="2"/>
        <v>20.905654000000002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1.83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0.16356599999999999</v>
      </c>
      <c r="AD38">
        <f t="shared" si="1"/>
        <v>20.806433999999999</v>
      </c>
      <c r="AE38">
        <v>0</v>
      </c>
      <c r="AF38" s="25"/>
      <c r="AG38">
        <f t="shared" si="2"/>
        <v>20.806433999999999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1.73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0.15007199999999998</v>
      </c>
      <c r="AD39">
        <f t="shared" si="1"/>
        <v>19.089927999999997</v>
      </c>
      <c r="AE39">
        <v>0</v>
      </c>
      <c r="AF39" s="25"/>
      <c r="AG39">
        <f t="shared" si="2"/>
        <v>19.089927999999997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0.15007199999999998</v>
      </c>
      <c r="AD40">
        <f t="shared" si="1"/>
        <v>19.089927999999997</v>
      </c>
      <c r="AE40">
        <v>0</v>
      </c>
      <c r="AF40" s="25"/>
      <c r="AG40">
        <f t="shared" si="2"/>
        <v>19.089927999999997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0.17183399999999999</v>
      </c>
      <c r="AD41">
        <f t="shared" si="1"/>
        <v>21.858165999999997</v>
      </c>
      <c r="AE41">
        <v>0</v>
      </c>
      <c r="AF41" s="25"/>
      <c r="AG41">
        <f t="shared" si="2"/>
        <v>21.858165999999997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2.79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0.15155399999999999</v>
      </c>
      <c r="AD42">
        <f t="shared" si="1"/>
        <v>19.278445999999999</v>
      </c>
      <c r="AE42">
        <v>0</v>
      </c>
      <c r="AF42" s="25"/>
      <c r="AG42">
        <f t="shared" si="2"/>
        <v>19.278445999999999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0.19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0.15459599999999998</v>
      </c>
      <c r="AD43">
        <f t="shared" si="1"/>
        <v>19.665403999999995</v>
      </c>
      <c r="AE43">
        <v>0</v>
      </c>
      <c r="AF43" s="25"/>
      <c r="AG43">
        <f t="shared" si="2"/>
        <v>19.665403999999995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0.57999999999999996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0.15233399999999997</v>
      </c>
      <c r="AD44">
        <f t="shared" si="1"/>
        <v>19.377665999999998</v>
      </c>
      <c r="AE44">
        <v>0</v>
      </c>
      <c r="AF44" s="25"/>
      <c r="AG44">
        <f t="shared" si="2"/>
        <v>19.377665999999998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0.28999999999999998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0.15007199999999998</v>
      </c>
      <c r="AD45">
        <f t="shared" si="1"/>
        <v>19.089927999999997</v>
      </c>
      <c r="AE45">
        <v>0</v>
      </c>
      <c r="AF45" s="25"/>
      <c r="AG45">
        <f t="shared" si="2"/>
        <v>19.089927999999997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0.15007199999999998</v>
      </c>
      <c r="AD46">
        <f t="shared" si="1"/>
        <v>19.089927999999997</v>
      </c>
      <c r="AE46">
        <v>0</v>
      </c>
      <c r="AF46" s="25"/>
      <c r="AG46">
        <f t="shared" si="2"/>
        <v>19.089927999999997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19.239999999999998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0.15007199999999998</v>
      </c>
      <c r="AD47">
        <f t="shared" si="1"/>
        <v>19.089927999999997</v>
      </c>
      <c r="AE47">
        <v>0</v>
      </c>
      <c r="AF47" s="25"/>
      <c r="AG47">
        <f t="shared" si="2"/>
        <v>19.089927999999997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19.239999999999998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0.15007199999999998</v>
      </c>
      <c r="AD48">
        <f t="shared" si="1"/>
        <v>19.089927999999997</v>
      </c>
      <c r="AE48">
        <v>0</v>
      </c>
      <c r="AF48" s="25"/>
      <c r="AG48">
        <f t="shared" si="2"/>
        <v>19.089927999999997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19.239999999999998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0.15007199999999998</v>
      </c>
      <c r="AD49">
        <f t="shared" si="1"/>
        <v>19.089927999999997</v>
      </c>
      <c r="AE49">
        <v>0</v>
      </c>
      <c r="AF49" s="25"/>
      <c r="AG49">
        <f t="shared" si="2"/>
        <v>19.089927999999997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0.15381599999999998</v>
      </c>
      <c r="AD50">
        <f t="shared" si="1"/>
        <v>19.566184</v>
      </c>
      <c r="AE50">
        <v>0</v>
      </c>
      <c r="AF50" s="25"/>
      <c r="AG50">
        <f t="shared" si="2"/>
        <v>19.566184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0.48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0.17183399999999999</v>
      </c>
      <c r="AD51">
        <f t="shared" si="1"/>
        <v>21.858165999999997</v>
      </c>
      <c r="AE51">
        <v>0</v>
      </c>
      <c r="AF51" s="25"/>
      <c r="AG51">
        <f t="shared" si="2"/>
        <v>21.858165999999997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2.79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0.19882199999999997</v>
      </c>
      <c r="AD52">
        <f t="shared" si="1"/>
        <v>25.291177999999999</v>
      </c>
      <c r="AE52">
        <v>0</v>
      </c>
      <c r="AF52" s="25"/>
      <c r="AG52">
        <f t="shared" si="2"/>
        <v>25.291177999999999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6.25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0.18532799999999999</v>
      </c>
      <c r="AD53">
        <f t="shared" si="1"/>
        <v>23.574672</v>
      </c>
      <c r="AE53">
        <v>0</v>
      </c>
      <c r="AF53" s="25"/>
      <c r="AG53">
        <f t="shared" si="2"/>
        <v>23.574672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4.5199999999999996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0.15459599999999998</v>
      </c>
      <c r="AD54">
        <f t="shared" si="1"/>
        <v>19.665403999999995</v>
      </c>
      <c r="AE54">
        <v>0</v>
      </c>
      <c r="AF54" s="25"/>
      <c r="AG54">
        <f t="shared" si="2"/>
        <v>19.665403999999995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0.57999999999999996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0.16286399999999998</v>
      </c>
      <c r="AD55">
        <f t="shared" si="1"/>
        <v>20.717136</v>
      </c>
      <c r="AE55">
        <v>0</v>
      </c>
      <c r="AF55" s="25"/>
      <c r="AG55">
        <f t="shared" si="2"/>
        <v>20.717136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1.64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0.15233399999999997</v>
      </c>
      <c r="AD56">
        <f t="shared" si="1"/>
        <v>19.377665999999998</v>
      </c>
      <c r="AE56">
        <v>0</v>
      </c>
      <c r="AF56" s="25"/>
      <c r="AG56">
        <f t="shared" si="2"/>
        <v>19.377665999999998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0.28999999999999998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0.15007199999999998</v>
      </c>
      <c r="AD57">
        <f t="shared" si="1"/>
        <v>19.089927999999997</v>
      </c>
      <c r="AE57">
        <v>0</v>
      </c>
      <c r="AF57" s="25"/>
      <c r="AG57">
        <f t="shared" si="2"/>
        <v>19.089927999999997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0.15007199999999998</v>
      </c>
      <c r="AD58">
        <f t="shared" si="1"/>
        <v>19.089927999999997</v>
      </c>
      <c r="AE58">
        <v>0</v>
      </c>
      <c r="AF58" s="25"/>
      <c r="AG58">
        <f t="shared" si="2"/>
        <v>19.089927999999997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0.15529799999999999</v>
      </c>
      <c r="AD59">
        <f t="shared" si="1"/>
        <v>19.754702000000002</v>
      </c>
      <c r="AE59">
        <v>0</v>
      </c>
      <c r="AF59" s="25"/>
      <c r="AG59">
        <f t="shared" si="2"/>
        <v>19.754702000000002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0.67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0.16130399999999998</v>
      </c>
      <c r="AD60">
        <f t="shared" si="1"/>
        <v>20.518695999999998</v>
      </c>
      <c r="AE60">
        <v>0</v>
      </c>
      <c r="AF60" s="25"/>
      <c r="AG60">
        <f t="shared" si="2"/>
        <v>20.518695999999998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1.44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0.16434599999999999</v>
      </c>
      <c r="AD61">
        <f t="shared" si="1"/>
        <v>20.905654000000002</v>
      </c>
      <c r="AE61">
        <v>0</v>
      </c>
      <c r="AF61" s="25"/>
      <c r="AG61">
        <f t="shared" si="2"/>
        <v>20.905654000000002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1.83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0.15529799999999999</v>
      </c>
      <c r="AD62">
        <f t="shared" si="1"/>
        <v>19.754702000000002</v>
      </c>
      <c r="AE62">
        <v>0</v>
      </c>
      <c r="AF62" s="25"/>
      <c r="AG62">
        <f t="shared" si="2"/>
        <v>19.754702000000002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0.67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0.15982199999999999</v>
      </c>
      <c r="AD63">
        <f t="shared" si="1"/>
        <v>20.330178</v>
      </c>
      <c r="AE63">
        <v>0</v>
      </c>
      <c r="AF63" s="25"/>
      <c r="AG63">
        <f t="shared" si="2"/>
        <v>20.330178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1.25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0.18306599999999998</v>
      </c>
      <c r="AD64">
        <f t="shared" si="1"/>
        <v>23.286933999999999</v>
      </c>
      <c r="AE64">
        <v>0</v>
      </c>
      <c r="AF64" s="25"/>
      <c r="AG64">
        <f t="shared" si="2"/>
        <v>23.286933999999999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4.2300000000000004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0.18384599999999998</v>
      </c>
      <c r="AD65">
        <f t="shared" si="1"/>
        <v>23.386154000000001</v>
      </c>
      <c r="AE65">
        <v>0</v>
      </c>
      <c r="AF65" s="25"/>
      <c r="AG65">
        <f t="shared" si="2"/>
        <v>23.386154000000001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4.33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6.25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0.19882199999999997</v>
      </c>
      <c r="AD66">
        <f t="shared" si="1"/>
        <v>25.291177999999999</v>
      </c>
      <c r="AE66">
        <v>0</v>
      </c>
      <c r="AF66" s="25"/>
      <c r="AG66">
        <f t="shared" si="2"/>
        <v>25.291177999999999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5.68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0.19437599999999997</v>
      </c>
      <c r="AD67">
        <f t="shared" si="1"/>
        <v>24.725624</v>
      </c>
      <c r="AE67">
        <v>0</v>
      </c>
      <c r="AF67" s="25"/>
      <c r="AG67">
        <f t="shared" si="2"/>
        <v>24.725624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0.16957199999999997</v>
      </c>
      <c r="AD68">
        <f t="shared" ref="AD68:AD98" si="4">SUM(B68:AB68,AI68:AV68)-AC68</f>
        <v>21.570428</v>
      </c>
      <c r="AE68">
        <v>0</v>
      </c>
      <c r="AF68" s="25"/>
      <c r="AG68">
        <f t="shared" ref="AG68:AG98" si="5">SUM(AD68:AF68)</f>
        <v>21.570428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2.89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0.17261399999999999</v>
      </c>
      <c r="AD69">
        <f t="shared" si="4"/>
        <v>21.957386</v>
      </c>
      <c r="AE69">
        <v>0</v>
      </c>
      <c r="AF69" s="25"/>
      <c r="AG69">
        <f t="shared" si="5"/>
        <v>21.957386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2.5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0.16957199999999997</v>
      </c>
      <c r="AD70">
        <f t="shared" si="4"/>
        <v>21.570428</v>
      </c>
      <c r="AE70">
        <v>0</v>
      </c>
      <c r="AF70" s="25"/>
      <c r="AG70">
        <f t="shared" si="5"/>
        <v>21.570428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0.67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0.15529799999999999</v>
      </c>
      <c r="AD71">
        <f t="shared" si="4"/>
        <v>19.754702000000002</v>
      </c>
      <c r="AE71">
        <v>0</v>
      </c>
      <c r="AF71" s="25"/>
      <c r="AG71">
        <f t="shared" si="5"/>
        <v>19.754702000000002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5.0999999999999996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0.18985199999999997</v>
      </c>
      <c r="AD72">
        <f t="shared" si="4"/>
        <v>24.150147999999998</v>
      </c>
      <c r="AE72">
        <v>0</v>
      </c>
      <c r="AF72" s="25"/>
      <c r="AG72">
        <f t="shared" si="5"/>
        <v>24.150147999999998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5.58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0.19359599999999999</v>
      </c>
      <c r="AD73">
        <f t="shared" si="4"/>
        <v>24.626404000000001</v>
      </c>
      <c r="AE73">
        <v>0</v>
      </c>
      <c r="AF73" s="25"/>
      <c r="AG73">
        <f t="shared" si="5"/>
        <v>24.626404000000001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0.186108</v>
      </c>
      <c r="AD74">
        <f t="shared" si="4"/>
        <v>23.673891999999999</v>
      </c>
      <c r="AE74">
        <v>0</v>
      </c>
      <c r="AF74" s="25"/>
      <c r="AG74">
        <f t="shared" si="5"/>
        <v>23.673891999999999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4.62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0.20935199999999998</v>
      </c>
      <c r="AD75">
        <f t="shared" si="4"/>
        <v>26.630647999999997</v>
      </c>
      <c r="AE75">
        <v>0</v>
      </c>
      <c r="AF75" s="25"/>
      <c r="AG75">
        <f t="shared" si="5"/>
        <v>26.630647999999997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7.6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0.20857199999999998</v>
      </c>
      <c r="AD76">
        <f t="shared" si="4"/>
        <v>26.531427999999998</v>
      </c>
      <c r="AE76">
        <v>0</v>
      </c>
      <c r="AF76" s="25"/>
      <c r="AG76">
        <f t="shared" si="5"/>
        <v>26.531427999999998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7.5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2.02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0.18922799999999998</v>
      </c>
      <c r="AD77">
        <f t="shared" si="4"/>
        <v>24.070771999999998</v>
      </c>
      <c r="AE77">
        <v>0</v>
      </c>
      <c r="AF77" s="25"/>
      <c r="AG77">
        <f t="shared" si="5"/>
        <v>24.070771999999998</v>
      </c>
      <c r="AI77" s="35">
        <f>PXIL!M77</f>
        <v>0</v>
      </c>
      <c r="AJ77" s="35">
        <f>PXIL!S77</f>
        <v>0</v>
      </c>
      <c r="AK77" s="35">
        <f>RTM_IEX!M77</f>
        <v>0.1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2.9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6.25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0.19882199999999997</v>
      </c>
      <c r="AD78">
        <f t="shared" si="4"/>
        <v>25.291177999999999</v>
      </c>
      <c r="AE78">
        <v>0</v>
      </c>
      <c r="AF78" s="25"/>
      <c r="AG78">
        <f t="shared" si="5"/>
        <v>25.291177999999999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0.85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0.15794999999999998</v>
      </c>
      <c r="AD79">
        <f t="shared" si="4"/>
        <v>20.09205</v>
      </c>
      <c r="AE79">
        <v>0</v>
      </c>
      <c r="AF79" s="25"/>
      <c r="AG79">
        <f t="shared" si="5"/>
        <v>20.09205</v>
      </c>
      <c r="AI79" s="35">
        <f>PXIL!M79</f>
        <v>0</v>
      </c>
      <c r="AJ79" s="35">
        <f>PXIL!S79</f>
        <v>0</v>
      </c>
      <c r="AK79" s="35">
        <f>RTM_IEX!M79</f>
        <v>0.16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2.74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0.17542199999999997</v>
      </c>
      <c r="AD80">
        <f t="shared" si="4"/>
        <v>22.314577999999997</v>
      </c>
      <c r="AE80">
        <v>0</v>
      </c>
      <c r="AF80" s="25"/>
      <c r="AG80">
        <f t="shared" si="5"/>
        <v>22.314577999999997</v>
      </c>
      <c r="AI80" s="35">
        <f>PXIL!M80</f>
        <v>0</v>
      </c>
      <c r="AJ80" s="35">
        <f>PXIL!S80</f>
        <v>0</v>
      </c>
      <c r="AK80" s="35">
        <f>RTM_IEX!M80</f>
        <v>0.51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5.6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0.19866599999999995</v>
      </c>
      <c r="AD81">
        <f t="shared" si="4"/>
        <v>25.271333999999996</v>
      </c>
      <c r="AE81">
        <v>0</v>
      </c>
      <c r="AF81" s="25"/>
      <c r="AG81">
        <f t="shared" si="5"/>
        <v>25.271333999999996</v>
      </c>
      <c r="AI81" s="35">
        <f>PXIL!M81</f>
        <v>0</v>
      </c>
      <c r="AJ81" s="35">
        <f>PXIL!S81</f>
        <v>0</v>
      </c>
      <c r="AK81" s="35">
        <f>RTM_IEX!M81</f>
        <v>0.63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7.98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0.21231599999999998</v>
      </c>
      <c r="AD82">
        <f t="shared" si="4"/>
        <v>27.007683999999998</v>
      </c>
      <c r="AE82">
        <v>0</v>
      </c>
      <c r="AF82" s="25"/>
      <c r="AG82">
        <f t="shared" si="5"/>
        <v>27.007683999999998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6.83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0.203346</v>
      </c>
      <c r="AD83">
        <f t="shared" si="4"/>
        <v>25.866654</v>
      </c>
      <c r="AE83">
        <v>0</v>
      </c>
      <c r="AF83" s="25"/>
      <c r="AG83">
        <f t="shared" si="5"/>
        <v>25.866654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8.27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0.21457799999999996</v>
      </c>
      <c r="AD84">
        <f t="shared" si="4"/>
        <v>27.295421999999999</v>
      </c>
      <c r="AE84">
        <v>0</v>
      </c>
      <c r="AF84" s="25"/>
      <c r="AG84">
        <f t="shared" si="5"/>
        <v>27.295421999999999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7.41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0.20786999999999997</v>
      </c>
      <c r="AD85">
        <f t="shared" si="4"/>
        <v>26.442129999999999</v>
      </c>
      <c r="AE85">
        <v>0</v>
      </c>
      <c r="AF85" s="25"/>
      <c r="AG85">
        <f t="shared" si="5"/>
        <v>26.442129999999999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4.04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0.18478199999999997</v>
      </c>
      <c r="AD86">
        <f t="shared" si="4"/>
        <v>23.505217999999999</v>
      </c>
      <c r="AE86">
        <v>0</v>
      </c>
      <c r="AF86" s="25"/>
      <c r="AG86">
        <f t="shared" si="5"/>
        <v>23.505217999999999</v>
      </c>
      <c r="AI86" s="35">
        <f>PXIL!M86</f>
        <v>0</v>
      </c>
      <c r="AJ86" s="35">
        <f>PXIL!S86</f>
        <v>0</v>
      </c>
      <c r="AK86" s="35">
        <f>RTM_IEX!M86</f>
        <v>0.1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0.31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0.19437599999999999</v>
      </c>
      <c r="AD87">
        <f t="shared" si="4"/>
        <v>24.725624</v>
      </c>
      <c r="AE87">
        <v>0</v>
      </c>
      <c r="AF87" s="25"/>
      <c r="AG87">
        <f t="shared" si="5"/>
        <v>24.725624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5.68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0.18907199999999999</v>
      </c>
      <c r="AD88">
        <f t="shared" si="4"/>
        <v>24.050927999999999</v>
      </c>
      <c r="AE88">
        <v>0</v>
      </c>
      <c r="AF88" s="25"/>
      <c r="AG88">
        <f t="shared" si="5"/>
        <v>24.050927999999999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4.62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0.186108</v>
      </c>
      <c r="AD89">
        <f t="shared" si="4"/>
        <v>23.673891999999999</v>
      </c>
      <c r="AE89">
        <v>0</v>
      </c>
      <c r="AF89" s="25"/>
      <c r="AG89">
        <f t="shared" si="5"/>
        <v>23.673891999999999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2.02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0.16582799999999998</v>
      </c>
      <c r="AD90">
        <f t="shared" si="4"/>
        <v>21.094171999999997</v>
      </c>
      <c r="AE90">
        <v>0</v>
      </c>
      <c r="AF90" s="25"/>
      <c r="AG90">
        <f t="shared" si="5"/>
        <v>21.094171999999997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3.94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0.18080399999999999</v>
      </c>
      <c r="AD91">
        <f t="shared" si="4"/>
        <v>22.999196000000001</v>
      </c>
      <c r="AE91">
        <v>0</v>
      </c>
      <c r="AF91" s="25"/>
      <c r="AG91">
        <f t="shared" si="5"/>
        <v>22.999196000000001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2.02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0.16582799999999998</v>
      </c>
      <c r="AD92">
        <f t="shared" si="4"/>
        <v>21.094171999999997</v>
      </c>
      <c r="AE92">
        <v>0</v>
      </c>
      <c r="AF92" s="25"/>
      <c r="AG92">
        <f t="shared" si="5"/>
        <v>21.094171999999997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2.12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0.16660799999999998</v>
      </c>
      <c r="AD93">
        <f t="shared" si="4"/>
        <v>21.193391999999999</v>
      </c>
      <c r="AE93">
        <v>0</v>
      </c>
      <c r="AF93" s="25"/>
      <c r="AG93">
        <f t="shared" si="5"/>
        <v>21.193391999999999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3.27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0.17557799999999998</v>
      </c>
      <c r="AD94">
        <f t="shared" si="4"/>
        <v>22.334421999999996</v>
      </c>
      <c r="AE94">
        <v>0</v>
      </c>
      <c r="AF94" s="25"/>
      <c r="AG94">
        <f t="shared" si="5"/>
        <v>22.334421999999996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5.87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0.19585799999999998</v>
      </c>
      <c r="AD95">
        <f t="shared" si="4"/>
        <v>24.914141999999998</v>
      </c>
      <c r="AE95">
        <v>0</v>
      </c>
      <c r="AF95" s="25"/>
      <c r="AG95">
        <f t="shared" si="5"/>
        <v>24.914141999999998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2.02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0.16582799999999998</v>
      </c>
      <c r="AD96">
        <f t="shared" si="4"/>
        <v>21.094171999999997</v>
      </c>
      <c r="AE96">
        <v>0</v>
      </c>
      <c r="AF96" s="25"/>
      <c r="AG96">
        <f t="shared" si="5"/>
        <v>21.094171999999997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0.67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0.15529799999999999</v>
      </c>
      <c r="AD97">
        <f t="shared" si="4"/>
        <v>19.754702000000002</v>
      </c>
      <c r="AE97">
        <v>0</v>
      </c>
      <c r="AF97" s="25"/>
      <c r="AG97">
        <f t="shared" si="5"/>
        <v>19.754702000000002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0.15007199999999998</v>
      </c>
      <c r="AD98">
        <f t="shared" si="4"/>
        <v>19.089927999999997</v>
      </c>
      <c r="AE98">
        <v>0</v>
      </c>
      <c r="AF98" s="25"/>
      <c r="AG98">
        <f t="shared" si="5"/>
        <v>19.089927999999997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0.46176000000000017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3.3655000000000004E-2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4.0074449999999975E-3</v>
      </c>
      <c r="AD99">
        <f t="shared" si="6"/>
        <v>0.50976755499999982</v>
      </c>
      <c r="AE99">
        <f t="shared" ref="AE99:AT99" si="8">SUM(AE3:AE98)/4000</f>
        <v>0</v>
      </c>
      <c r="AG99">
        <f t="shared" si="8"/>
        <v>0.50976755499999982</v>
      </c>
      <c r="AI99">
        <f t="shared" si="8"/>
        <v>0</v>
      </c>
      <c r="AJ99">
        <f t="shared" si="8"/>
        <v>0</v>
      </c>
      <c r="AK99">
        <f t="shared" si="8"/>
        <v>4.0000000000000002E-4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1.796E-2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45752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488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486</v>
      </c>
    </row>
    <row r="3" spans="1:18">
      <c r="A3" s="8" t="s">
        <v>45</v>
      </c>
      <c r="B3" s="15">
        <f>'[1]05'!B5</f>
        <v>155</v>
      </c>
      <c r="C3" s="16">
        <f>'[1]05'!C5</f>
        <v>0</v>
      </c>
      <c r="D3" s="16">
        <f>'[1]05'!D5</f>
        <v>155</v>
      </c>
      <c r="E3" s="16">
        <f>'[1]05'!E5</f>
        <v>0</v>
      </c>
      <c r="F3" s="15">
        <f>SUM(B3:E3)</f>
        <v>310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'[1]05'!B6</f>
        <v>155</v>
      </c>
      <c r="C4" s="16">
        <f>'[1]05'!C6</f>
        <v>0</v>
      </c>
      <c r="D4" s="16">
        <f>'[1]05'!D6</f>
        <v>155</v>
      </c>
      <c r="E4" s="16">
        <f>'[1]05'!E6</f>
        <v>0</v>
      </c>
      <c r="F4" s="15">
        <f>SUM(B4:E4)</f>
        <v>310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'[1]05'!B7</f>
        <v>155</v>
      </c>
      <c r="C5" s="16">
        <f>'[1]05'!C7</f>
        <v>0</v>
      </c>
      <c r="D5" s="16">
        <f>'[1]05'!D7</f>
        <v>155</v>
      </c>
      <c r="E5" s="16">
        <f>'[1]05'!E7</f>
        <v>0</v>
      </c>
      <c r="F5" s="15">
        <f t="shared" ref="F5:F68" si="6">SUM(B5:E5)</f>
        <v>310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'[1]05'!B8</f>
        <v>155</v>
      </c>
      <c r="C6" s="16">
        <f>'[1]05'!C8</f>
        <v>0</v>
      </c>
      <c r="D6" s="16">
        <f>'[1]05'!D8</f>
        <v>155</v>
      </c>
      <c r="E6" s="16">
        <f>'[1]05'!E8</f>
        <v>0</v>
      </c>
      <c r="F6" s="15">
        <f t="shared" si="6"/>
        <v>310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'[1]05'!B9</f>
        <v>155</v>
      </c>
      <c r="C7" s="16">
        <f>'[1]05'!C9</f>
        <v>0</v>
      </c>
      <c r="D7" s="16">
        <f>'[1]05'!D9</f>
        <v>155</v>
      </c>
      <c r="E7" s="16">
        <f>'[1]05'!E9</f>
        <v>0</v>
      </c>
      <c r="F7" s="15">
        <f t="shared" si="6"/>
        <v>310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'[1]05'!B10</f>
        <v>155</v>
      </c>
      <c r="C8" s="16">
        <f>'[1]05'!C10</f>
        <v>0</v>
      </c>
      <c r="D8" s="16">
        <f>'[1]05'!D10</f>
        <v>155</v>
      </c>
      <c r="E8" s="16">
        <f>'[1]05'!E10</f>
        <v>0</v>
      </c>
      <c r="F8" s="15">
        <f t="shared" si="6"/>
        <v>310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'[1]05'!B11</f>
        <v>155</v>
      </c>
      <c r="C9" s="16">
        <f>'[1]05'!C11</f>
        <v>0</v>
      </c>
      <c r="D9" s="16">
        <f>'[1]05'!D11</f>
        <v>155</v>
      </c>
      <c r="E9" s="16">
        <f>'[1]05'!E11</f>
        <v>0</v>
      </c>
      <c r="F9" s="15">
        <f t="shared" si="6"/>
        <v>310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'[1]05'!B12</f>
        <v>155</v>
      </c>
      <c r="C10" s="16">
        <f>'[1]05'!C12</f>
        <v>0</v>
      </c>
      <c r="D10" s="16">
        <f>'[1]05'!D12</f>
        <v>155</v>
      </c>
      <c r="E10" s="16">
        <f>'[1]05'!E12</f>
        <v>0</v>
      </c>
      <c r="F10" s="15">
        <f t="shared" si="6"/>
        <v>310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'[1]05'!B13</f>
        <v>155</v>
      </c>
      <c r="C11" s="16">
        <f>'[1]05'!C13</f>
        <v>0</v>
      </c>
      <c r="D11" s="16">
        <f>'[1]05'!D13</f>
        <v>155</v>
      </c>
      <c r="E11" s="16">
        <f>'[1]05'!E13</f>
        <v>0</v>
      </c>
      <c r="F11" s="15">
        <f t="shared" si="6"/>
        <v>310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'[1]05'!B14</f>
        <v>155</v>
      </c>
      <c r="C12" s="16">
        <f>'[1]05'!C14</f>
        <v>0</v>
      </c>
      <c r="D12" s="16">
        <f>'[1]05'!D14</f>
        <v>155</v>
      </c>
      <c r="E12" s="16">
        <f>'[1]05'!E14</f>
        <v>0</v>
      </c>
      <c r="F12" s="15">
        <f t="shared" si="6"/>
        <v>310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'[1]05'!B15</f>
        <v>155</v>
      </c>
      <c r="C13" s="16">
        <f>'[1]05'!C15</f>
        <v>0</v>
      </c>
      <c r="D13" s="16">
        <f>'[1]05'!D15</f>
        <v>155</v>
      </c>
      <c r="E13" s="16">
        <f>'[1]05'!E15</f>
        <v>0</v>
      </c>
      <c r="F13" s="15">
        <f t="shared" si="6"/>
        <v>310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'[1]05'!B16</f>
        <v>155</v>
      </c>
      <c r="C14" s="16">
        <f>'[1]05'!C16</f>
        <v>0</v>
      </c>
      <c r="D14" s="16">
        <f>'[1]05'!D16</f>
        <v>155</v>
      </c>
      <c r="E14" s="16">
        <f>'[1]05'!E16</f>
        <v>0</v>
      </c>
      <c r="F14" s="15">
        <f t="shared" si="6"/>
        <v>310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'[1]05'!B17</f>
        <v>155</v>
      </c>
      <c r="C15" s="16">
        <f>'[1]05'!C17</f>
        <v>0</v>
      </c>
      <c r="D15" s="16">
        <f>'[1]05'!D17</f>
        <v>155</v>
      </c>
      <c r="E15" s="16">
        <f>'[1]05'!E17</f>
        <v>0</v>
      </c>
      <c r="F15" s="15">
        <f t="shared" si="6"/>
        <v>310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'[1]05'!B18</f>
        <v>155</v>
      </c>
      <c r="C16" s="16">
        <f>'[1]05'!C18</f>
        <v>0</v>
      </c>
      <c r="D16" s="16">
        <f>'[1]05'!D18</f>
        <v>155</v>
      </c>
      <c r="E16" s="16">
        <f>'[1]05'!E18</f>
        <v>0</v>
      </c>
      <c r="F16" s="15">
        <f t="shared" si="6"/>
        <v>310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'[1]05'!B19</f>
        <v>155</v>
      </c>
      <c r="C17" s="16">
        <f>'[1]05'!C19</f>
        <v>0</v>
      </c>
      <c r="D17" s="16">
        <f>'[1]05'!D19</f>
        <v>155</v>
      </c>
      <c r="E17" s="16">
        <f>'[1]05'!E19</f>
        <v>0</v>
      </c>
      <c r="F17" s="15">
        <f t="shared" si="6"/>
        <v>310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'[1]05'!B20</f>
        <v>155</v>
      </c>
      <c r="C18" s="16">
        <f>'[1]05'!C20</f>
        <v>0</v>
      </c>
      <c r="D18" s="16">
        <f>'[1]05'!D20</f>
        <v>155</v>
      </c>
      <c r="E18" s="16">
        <f>'[1]05'!E20</f>
        <v>0</v>
      </c>
      <c r="F18" s="15">
        <f t="shared" si="6"/>
        <v>310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'[1]05'!B21</f>
        <v>155</v>
      </c>
      <c r="C19" s="16">
        <f>'[1]05'!C21</f>
        <v>0</v>
      </c>
      <c r="D19" s="16">
        <f>'[1]05'!D21</f>
        <v>155</v>
      </c>
      <c r="E19" s="16">
        <f>'[1]05'!E21</f>
        <v>0</v>
      </c>
      <c r="F19" s="15">
        <f t="shared" si="6"/>
        <v>310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'[1]05'!B22</f>
        <v>155</v>
      </c>
      <c r="C20" s="16">
        <f>'[1]05'!C22</f>
        <v>0</v>
      </c>
      <c r="D20" s="16">
        <f>'[1]05'!D22</f>
        <v>155</v>
      </c>
      <c r="E20" s="16">
        <f>'[1]05'!E22</f>
        <v>0</v>
      </c>
      <c r="F20" s="15">
        <f t="shared" si="6"/>
        <v>310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'[1]05'!B23</f>
        <v>155</v>
      </c>
      <c r="C21" s="16">
        <f>'[1]05'!C23</f>
        <v>0</v>
      </c>
      <c r="D21" s="16">
        <f>'[1]05'!D23</f>
        <v>155</v>
      </c>
      <c r="E21" s="16">
        <f>'[1]05'!E23</f>
        <v>0</v>
      </c>
      <c r="F21" s="15">
        <f t="shared" si="6"/>
        <v>310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'[1]05'!B24</f>
        <v>155</v>
      </c>
      <c r="C22" s="16">
        <f>'[1]05'!C24</f>
        <v>0</v>
      </c>
      <c r="D22" s="16">
        <f>'[1]05'!D24</f>
        <v>155</v>
      </c>
      <c r="E22" s="16">
        <f>'[1]05'!E24</f>
        <v>0</v>
      </c>
      <c r="F22" s="15">
        <f t="shared" si="6"/>
        <v>310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'[1]05'!B25</f>
        <v>155</v>
      </c>
      <c r="C23" s="16">
        <f>'[1]05'!C25</f>
        <v>0</v>
      </c>
      <c r="D23" s="16">
        <f>'[1]05'!D25</f>
        <v>155</v>
      </c>
      <c r="E23" s="16">
        <f>'[1]05'!E25</f>
        <v>0</v>
      </c>
      <c r="F23" s="15">
        <f t="shared" si="6"/>
        <v>310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'[1]05'!B26</f>
        <v>155</v>
      </c>
      <c r="C24" s="16">
        <f>'[1]05'!C26</f>
        <v>0</v>
      </c>
      <c r="D24" s="16">
        <f>'[1]05'!D26</f>
        <v>155</v>
      </c>
      <c r="E24" s="16">
        <f>'[1]05'!E26</f>
        <v>0</v>
      </c>
      <c r="F24" s="15">
        <f t="shared" si="6"/>
        <v>310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'[1]05'!B27</f>
        <v>155</v>
      </c>
      <c r="C25" s="16">
        <f>'[1]05'!C27</f>
        <v>0</v>
      </c>
      <c r="D25" s="16">
        <f>'[1]05'!D27</f>
        <v>155</v>
      </c>
      <c r="E25" s="16">
        <f>'[1]05'!E27</f>
        <v>0</v>
      </c>
      <c r="F25" s="15">
        <f t="shared" si="6"/>
        <v>310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'[1]05'!B28</f>
        <v>155</v>
      </c>
      <c r="C26" s="16">
        <f>'[1]05'!C28</f>
        <v>0</v>
      </c>
      <c r="D26" s="16">
        <f>'[1]05'!D28</f>
        <v>155</v>
      </c>
      <c r="E26" s="16">
        <f>'[1]05'!E28</f>
        <v>0</v>
      </c>
      <c r="F26" s="15">
        <f t="shared" si="6"/>
        <v>310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'[1]05'!B29</f>
        <v>155</v>
      </c>
      <c r="C27" s="16">
        <f>'[1]05'!C29</f>
        <v>0</v>
      </c>
      <c r="D27" s="16">
        <f>'[1]05'!D29</f>
        <v>155</v>
      </c>
      <c r="E27" s="16">
        <f>'[1]05'!E29</f>
        <v>0</v>
      </c>
      <c r="F27" s="15">
        <f t="shared" si="6"/>
        <v>310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'[1]05'!B30</f>
        <v>155</v>
      </c>
      <c r="C28" s="16">
        <f>'[1]05'!C30</f>
        <v>0</v>
      </c>
      <c r="D28" s="16">
        <f>'[1]05'!D30</f>
        <v>155</v>
      </c>
      <c r="E28" s="16">
        <f>'[1]05'!E30</f>
        <v>0</v>
      </c>
      <c r="F28" s="15">
        <f t="shared" si="6"/>
        <v>310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'[1]05'!B31</f>
        <v>155</v>
      </c>
      <c r="C29" s="16">
        <f>'[1]05'!C31</f>
        <v>0</v>
      </c>
      <c r="D29" s="16">
        <f>'[1]05'!D31</f>
        <v>155</v>
      </c>
      <c r="E29" s="16">
        <f>'[1]05'!E31</f>
        <v>0</v>
      </c>
      <c r="F29" s="15">
        <f t="shared" si="6"/>
        <v>310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'[1]05'!B32</f>
        <v>155</v>
      </c>
      <c r="C30" s="16">
        <f>'[1]05'!C32</f>
        <v>0</v>
      </c>
      <c r="D30" s="16">
        <f>'[1]05'!D32</f>
        <v>155</v>
      </c>
      <c r="E30" s="16">
        <f>'[1]05'!E32</f>
        <v>0</v>
      </c>
      <c r="F30" s="15">
        <f t="shared" si="6"/>
        <v>310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'[1]05'!B33</f>
        <v>155</v>
      </c>
      <c r="C31" s="16">
        <f>'[1]05'!C33</f>
        <v>0</v>
      </c>
      <c r="D31" s="16">
        <f>'[1]05'!D33</f>
        <v>155</v>
      </c>
      <c r="E31" s="16">
        <f>'[1]05'!E33</f>
        <v>0</v>
      </c>
      <c r="F31" s="15">
        <f t="shared" si="6"/>
        <v>310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'[1]05'!B34</f>
        <v>155</v>
      </c>
      <c r="C32" s="16">
        <f>'[1]05'!C34</f>
        <v>0</v>
      </c>
      <c r="D32" s="16">
        <f>'[1]05'!D34</f>
        <v>155</v>
      </c>
      <c r="E32" s="16">
        <f>'[1]05'!E34</f>
        <v>0</v>
      </c>
      <c r="F32" s="15">
        <f t="shared" si="6"/>
        <v>310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'[1]05'!B35</f>
        <v>155</v>
      </c>
      <c r="C33" s="16">
        <f>'[1]05'!C35</f>
        <v>0</v>
      </c>
      <c r="D33" s="16">
        <f>'[1]05'!D35</f>
        <v>155</v>
      </c>
      <c r="E33" s="16">
        <f>'[1]05'!E35</f>
        <v>0</v>
      </c>
      <c r="F33" s="15">
        <f t="shared" si="6"/>
        <v>310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'[1]05'!B36</f>
        <v>155</v>
      </c>
      <c r="C34" s="16">
        <f>'[1]05'!C36</f>
        <v>0</v>
      </c>
      <c r="D34" s="16">
        <f>'[1]05'!D36</f>
        <v>155</v>
      </c>
      <c r="E34" s="16">
        <f>'[1]05'!E36</f>
        <v>0</v>
      </c>
      <c r="F34" s="15">
        <f t="shared" si="6"/>
        <v>310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'[1]05'!B37</f>
        <v>155</v>
      </c>
      <c r="C35" s="16">
        <f>'[1]05'!C37</f>
        <v>0</v>
      </c>
      <c r="D35" s="16">
        <f>'[1]05'!D37</f>
        <v>155</v>
      </c>
      <c r="E35" s="16">
        <f>'[1]05'!E37</f>
        <v>0</v>
      </c>
      <c r="F35" s="15">
        <f t="shared" si="6"/>
        <v>310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'[1]05'!B38</f>
        <v>155</v>
      </c>
      <c r="C36" s="16">
        <f>'[1]05'!C38</f>
        <v>0</v>
      </c>
      <c r="D36" s="16">
        <f>'[1]05'!D38</f>
        <v>155</v>
      </c>
      <c r="E36" s="16">
        <f>'[1]05'!E38</f>
        <v>0</v>
      </c>
      <c r="F36" s="15">
        <f t="shared" si="6"/>
        <v>310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'[1]05'!B39</f>
        <v>155</v>
      </c>
      <c r="C37" s="16">
        <f>'[1]05'!C39</f>
        <v>0</v>
      </c>
      <c r="D37" s="16">
        <f>'[1]05'!D39</f>
        <v>155</v>
      </c>
      <c r="E37" s="16">
        <f>'[1]05'!E39</f>
        <v>0</v>
      </c>
      <c r="F37" s="15">
        <f t="shared" si="6"/>
        <v>310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'[1]05'!B40</f>
        <v>155</v>
      </c>
      <c r="C38" s="16">
        <f>'[1]05'!C40</f>
        <v>0</v>
      </c>
      <c r="D38" s="16">
        <f>'[1]05'!D40</f>
        <v>155</v>
      </c>
      <c r="E38" s="16">
        <f>'[1]05'!E40</f>
        <v>0</v>
      </c>
      <c r="F38" s="15">
        <f t="shared" si="6"/>
        <v>310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'[1]05'!B41</f>
        <v>155</v>
      </c>
      <c r="C39" s="16">
        <f>'[1]05'!C41</f>
        <v>0</v>
      </c>
      <c r="D39" s="16">
        <f>'[1]05'!D41</f>
        <v>155</v>
      </c>
      <c r="E39" s="16">
        <f>'[1]05'!E41</f>
        <v>0</v>
      </c>
      <c r="F39" s="15">
        <f t="shared" si="6"/>
        <v>310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'[1]05'!B42</f>
        <v>155</v>
      </c>
      <c r="C40" s="16">
        <f>'[1]05'!C42</f>
        <v>0</v>
      </c>
      <c r="D40" s="16">
        <f>'[1]05'!D42</f>
        <v>155</v>
      </c>
      <c r="E40" s="16">
        <f>'[1]05'!E42</f>
        <v>0</v>
      </c>
      <c r="F40" s="15">
        <f t="shared" si="6"/>
        <v>310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'[1]05'!B43</f>
        <v>155</v>
      </c>
      <c r="C41" s="16">
        <f>'[1]05'!C43</f>
        <v>0</v>
      </c>
      <c r="D41" s="16">
        <f>'[1]05'!D43</f>
        <v>155</v>
      </c>
      <c r="E41" s="16">
        <f>'[1]05'!E43</f>
        <v>0</v>
      </c>
      <c r="F41" s="15">
        <f t="shared" si="6"/>
        <v>310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'[1]05'!B44</f>
        <v>155</v>
      </c>
      <c r="C42" s="16">
        <f>'[1]05'!C44</f>
        <v>0</v>
      </c>
      <c r="D42" s="16">
        <f>'[1]05'!D44</f>
        <v>155</v>
      </c>
      <c r="E42" s="16">
        <f>'[1]05'!E44</f>
        <v>0</v>
      </c>
      <c r="F42" s="15">
        <f t="shared" si="6"/>
        <v>310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'[1]05'!B45</f>
        <v>155</v>
      </c>
      <c r="C43" s="16">
        <f>'[1]05'!C45</f>
        <v>0</v>
      </c>
      <c r="D43" s="16">
        <f>'[1]05'!D45</f>
        <v>155</v>
      </c>
      <c r="E43" s="16">
        <f>'[1]05'!E45</f>
        <v>0</v>
      </c>
      <c r="F43" s="15">
        <f t="shared" si="6"/>
        <v>310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'[1]05'!B46</f>
        <v>155</v>
      </c>
      <c r="C44" s="16">
        <f>'[1]05'!C46</f>
        <v>0</v>
      </c>
      <c r="D44" s="16">
        <f>'[1]05'!D46</f>
        <v>155</v>
      </c>
      <c r="E44" s="16">
        <f>'[1]05'!E46</f>
        <v>0</v>
      </c>
      <c r="F44" s="15">
        <f t="shared" si="6"/>
        <v>310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'[1]05'!B47</f>
        <v>155</v>
      </c>
      <c r="C45" s="16">
        <f>'[1]05'!C47</f>
        <v>0</v>
      </c>
      <c r="D45" s="16">
        <f>'[1]05'!D47</f>
        <v>155</v>
      </c>
      <c r="E45" s="16">
        <f>'[1]05'!E47</f>
        <v>0</v>
      </c>
      <c r="F45" s="15">
        <f t="shared" si="6"/>
        <v>310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'[1]05'!B48</f>
        <v>155</v>
      </c>
      <c r="C46" s="16">
        <f>'[1]05'!C48</f>
        <v>0</v>
      </c>
      <c r="D46" s="16">
        <f>'[1]05'!D48</f>
        <v>155</v>
      </c>
      <c r="E46" s="16">
        <f>'[1]05'!E48</f>
        <v>0</v>
      </c>
      <c r="F46" s="15">
        <f t="shared" si="6"/>
        <v>310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'[1]05'!B49</f>
        <v>155</v>
      </c>
      <c r="C47" s="16">
        <f>'[1]05'!C49</f>
        <v>0</v>
      </c>
      <c r="D47" s="16">
        <f>'[1]05'!D49</f>
        <v>155</v>
      </c>
      <c r="E47" s="16">
        <f>'[1]05'!E49</f>
        <v>0</v>
      </c>
      <c r="F47" s="15">
        <f t="shared" si="6"/>
        <v>310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'[1]05'!B50</f>
        <v>155</v>
      </c>
      <c r="C48" s="16">
        <f>'[1]05'!C50</f>
        <v>0</v>
      </c>
      <c r="D48" s="16">
        <f>'[1]05'!D50</f>
        <v>155</v>
      </c>
      <c r="E48" s="16">
        <f>'[1]05'!E50</f>
        <v>0</v>
      </c>
      <c r="F48" s="15">
        <f t="shared" si="6"/>
        <v>310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'[1]05'!B51</f>
        <v>155</v>
      </c>
      <c r="C49" s="16">
        <f>'[1]05'!C51</f>
        <v>0</v>
      </c>
      <c r="D49" s="16">
        <f>'[1]05'!D51</f>
        <v>155</v>
      </c>
      <c r="E49" s="16">
        <f>'[1]05'!E51</f>
        <v>0</v>
      </c>
      <c r="F49" s="15">
        <f t="shared" si="6"/>
        <v>310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'[1]05'!B52</f>
        <v>155</v>
      </c>
      <c r="C50" s="16">
        <f>'[1]05'!C52</f>
        <v>0</v>
      </c>
      <c r="D50" s="16">
        <f>'[1]05'!D52</f>
        <v>155</v>
      </c>
      <c r="E50" s="16">
        <f>'[1]05'!E52</f>
        <v>0</v>
      </c>
      <c r="F50" s="15">
        <f t="shared" si="6"/>
        <v>310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'[1]05'!B53</f>
        <v>155</v>
      </c>
      <c r="C51" s="16">
        <f>'[1]05'!C53</f>
        <v>0</v>
      </c>
      <c r="D51" s="16">
        <f>'[1]05'!D53</f>
        <v>155</v>
      </c>
      <c r="E51" s="16">
        <f>'[1]05'!E53</f>
        <v>0</v>
      </c>
      <c r="F51" s="15">
        <f t="shared" si="6"/>
        <v>310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'[1]05'!B54</f>
        <v>155</v>
      </c>
      <c r="C52" s="16">
        <f>'[1]05'!C54</f>
        <v>0</v>
      </c>
      <c r="D52" s="16">
        <f>'[1]05'!D54</f>
        <v>155</v>
      </c>
      <c r="E52" s="16">
        <f>'[1]05'!E54</f>
        <v>0</v>
      </c>
      <c r="F52" s="15">
        <f t="shared" si="6"/>
        <v>310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'[1]05'!B55</f>
        <v>155</v>
      </c>
      <c r="C53" s="16">
        <f>'[1]05'!C55</f>
        <v>0</v>
      </c>
      <c r="D53" s="16">
        <f>'[1]05'!D55</f>
        <v>155</v>
      </c>
      <c r="E53" s="16">
        <f>'[1]05'!E55</f>
        <v>0</v>
      </c>
      <c r="F53" s="15">
        <f t="shared" si="6"/>
        <v>310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'[1]05'!B56</f>
        <v>155</v>
      </c>
      <c r="C54" s="16">
        <f>'[1]05'!C56</f>
        <v>0</v>
      </c>
      <c r="D54" s="16">
        <f>'[1]05'!D56</f>
        <v>155</v>
      </c>
      <c r="E54" s="16">
        <f>'[1]05'!E56</f>
        <v>0</v>
      </c>
      <c r="F54" s="15">
        <f t="shared" si="6"/>
        <v>310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'[1]05'!B57</f>
        <v>155</v>
      </c>
      <c r="C55" s="16">
        <f>'[1]05'!C57</f>
        <v>0</v>
      </c>
      <c r="D55" s="16">
        <f>'[1]05'!D57</f>
        <v>155</v>
      </c>
      <c r="E55" s="16">
        <f>'[1]05'!E57</f>
        <v>0</v>
      </c>
      <c r="F55" s="15">
        <f t="shared" si="6"/>
        <v>310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'[1]05'!B58</f>
        <v>155</v>
      </c>
      <c r="C56" s="16">
        <f>'[1]05'!C58</f>
        <v>0</v>
      </c>
      <c r="D56" s="16">
        <f>'[1]05'!D58</f>
        <v>155</v>
      </c>
      <c r="E56" s="16">
        <f>'[1]05'!E58</f>
        <v>0</v>
      </c>
      <c r="F56" s="15">
        <f t="shared" si="6"/>
        <v>310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'[1]05'!B59</f>
        <v>155</v>
      </c>
      <c r="C57" s="16">
        <f>'[1]05'!C59</f>
        <v>0</v>
      </c>
      <c r="D57" s="16">
        <f>'[1]05'!D59</f>
        <v>155</v>
      </c>
      <c r="E57" s="16">
        <f>'[1]05'!E59</f>
        <v>0</v>
      </c>
      <c r="F57" s="15">
        <f t="shared" si="6"/>
        <v>310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'[1]05'!B60</f>
        <v>155</v>
      </c>
      <c r="C58" s="16">
        <f>'[1]05'!C60</f>
        <v>0</v>
      </c>
      <c r="D58" s="16">
        <f>'[1]05'!D60</f>
        <v>155</v>
      </c>
      <c r="E58" s="16">
        <f>'[1]05'!E60</f>
        <v>0</v>
      </c>
      <c r="F58" s="15">
        <f t="shared" si="6"/>
        <v>310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'[1]05'!B61</f>
        <v>155</v>
      </c>
      <c r="C59" s="16">
        <f>'[1]05'!C61</f>
        <v>0</v>
      </c>
      <c r="D59" s="16">
        <f>'[1]05'!D61</f>
        <v>155</v>
      </c>
      <c r="E59" s="16">
        <f>'[1]05'!E61</f>
        <v>0</v>
      </c>
      <c r="F59" s="15">
        <f t="shared" si="6"/>
        <v>310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'[1]05'!B62</f>
        <v>155</v>
      </c>
      <c r="C60" s="16">
        <f>'[1]05'!C62</f>
        <v>0</v>
      </c>
      <c r="D60" s="16">
        <f>'[1]05'!D62</f>
        <v>155</v>
      </c>
      <c r="E60" s="16">
        <f>'[1]05'!E62</f>
        <v>0</v>
      </c>
      <c r="F60" s="15">
        <f t="shared" si="6"/>
        <v>310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'[1]05'!B63</f>
        <v>155</v>
      </c>
      <c r="C61" s="16">
        <f>'[1]05'!C63</f>
        <v>0</v>
      </c>
      <c r="D61" s="16">
        <f>'[1]05'!D63</f>
        <v>155</v>
      </c>
      <c r="E61" s="16">
        <f>'[1]05'!E63</f>
        <v>0</v>
      </c>
      <c r="F61" s="15">
        <f t="shared" si="6"/>
        <v>310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'[1]05'!B64</f>
        <v>155</v>
      </c>
      <c r="C62" s="16">
        <f>'[1]05'!C64</f>
        <v>0</v>
      </c>
      <c r="D62" s="16">
        <f>'[1]05'!D64</f>
        <v>155</v>
      </c>
      <c r="E62" s="16">
        <f>'[1]05'!E64</f>
        <v>0</v>
      </c>
      <c r="F62" s="15">
        <f t="shared" si="6"/>
        <v>310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'[1]05'!B65</f>
        <v>155</v>
      </c>
      <c r="C63" s="16">
        <f>'[1]05'!C65</f>
        <v>0</v>
      </c>
      <c r="D63" s="16">
        <f>'[1]05'!D65</f>
        <v>155</v>
      </c>
      <c r="E63" s="16">
        <f>'[1]05'!E65</f>
        <v>0</v>
      </c>
      <c r="F63" s="15">
        <f t="shared" si="6"/>
        <v>310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'[1]05'!B66</f>
        <v>155</v>
      </c>
      <c r="C64" s="16">
        <f>'[1]05'!C66</f>
        <v>0</v>
      </c>
      <c r="D64" s="16">
        <f>'[1]05'!D66</f>
        <v>155</v>
      </c>
      <c r="E64" s="16">
        <f>'[1]05'!E66</f>
        <v>0</v>
      </c>
      <c r="F64" s="15">
        <f t="shared" si="6"/>
        <v>310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'[1]05'!B67</f>
        <v>155</v>
      </c>
      <c r="C65" s="16">
        <f>'[1]05'!C67</f>
        <v>0</v>
      </c>
      <c r="D65" s="16">
        <f>'[1]05'!D67</f>
        <v>155</v>
      </c>
      <c r="E65" s="16">
        <f>'[1]05'!E67</f>
        <v>0</v>
      </c>
      <c r="F65" s="15">
        <f t="shared" si="6"/>
        <v>310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'[1]05'!B68</f>
        <v>155</v>
      </c>
      <c r="C66" s="16">
        <f>'[1]05'!C68</f>
        <v>0</v>
      </c>
      <c r="D66" s="16">
        <f>'[1]05'!D68</f>
        <v>155</v>
      </c>
      <c r="E66" s="16">
        <f>'[1]05'!E68</f>
        <v>0</v>
      </c>
      <c r="F66" s="15">
        <f t="shared" si="6"/>
        <v>310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'[1]05'!B69</f>
        <v>155</v>
      </c>
      <c r="C67" s="16">
        <f>'[1]05'!C69</f>
        <v>0</v>
      </c>
      <c r="D67" s="16">
        <f>'[1]05'!D69</f>
        <v>155</v>
      </c>
      <c r="E67" s="16">
        <f>'[1]05'!E69</f>
        <v>0</v>
      </c>
      <c r="F67" s="15">
        <f t="shared" si="6"/>
        <v>310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'[1]05'!B70</f>
        <v>155</v>
      </c>
      <c r="C68" s="16">
        <f>'[1]05'!C70</f>
        <v>0</v>
      </c>
      <c r="D68" s="16">
        <f>'[1]05'!D70</f>
        <v>155</v>
      </c>
      <c r="E68" s="16">
        <f>'[1]05'!E70</f>
        <v>0</v>
      </c>
      <c r="F68" s="15">
        <f t="shared" si="6"/>
        <v>310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'[1]05'!B71</f>
        <v>155</v>
      </c>
      <c r="C69" s="16">
        <f>'[1]05'!C71</f>
        <v>0</v>
      </c>
      <c r="D69" s="16">
        <f>'[1]05'!D71</f>
        <v>155</v>
      </c>
      <c r="E69" s="16">
        <f>'[1]05'!E71</f>
        <v>0</v>
      </c>
      <c r="F69" s="15">
        <f t="shared" ref="F69:F98" si="17">SUM(B69:E69)</f>
        <v>310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'[1]05'!B72</f>
        <v>155</v>
      </c>
      <c r="C70" s="16">
        <f>'[1]05'!C72</f>
        <v>0</v>
      </c>
      <c r="D70" s="16">
        <f>'[1]05'!D72</f>
        <v>155</v>
      </c>
      <c r="E70" s="16">
        <f>'[1]05'!E72</f>
        <v>0</v>
      </c>
      <c r="F70" s="15">
        <f t="shared" si="17"/>
        <v>310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'[1]05'!B73</f>
        <v>155</v>
      </c>
      <c r="C71" s="16">
        <f>'[1]05'!C73</f>
        <v>0</v>
      </c>
      <c r="D71" s="16">
        <f>'[1]05'!D73</f>
        <v>155</v>
      </c>
      <c r="E71" s="16">
        <f>'[1]05'!E73</f>
        <v>0</v>
      </c>
      <c r="F71" s="15">
        <f t="shared" si="17"/>
        <v>310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'[1]05'!B74</f>
        <v>155</v>
      </c>
      <c r="C72" s="16">
        <f>'[1]05'!C74</f>
        <v>0</v>
      </c>
      <c r="D72" s="16">
        <f>'[1]05'!D74</f>
        <v>155</v>
      </c>
      <c r="E72" s="16">
        <f>'[1]05'!E74</f>
        <v>0</v>
      </c>
      <c r="F72" s="15">
        <f t="shared" si="17"/>
        <v>310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'[1]05'!B75</f>
        <v>155</v>
      </c>
      <c r="C73" s="16">
        <f>'[1]05'!C75</f>
        <v>0</v>
      </c>
      <c r="D73" s="16">
        <f>'[1]05'!D75</f>
        <v>155</v>
      </c>
      <c r="E73" s="16">
        <f>'[1]05'!E75</f>
        <v>0</v>
      </c>
      <c r="F73" s="15">
        <f t="shared" si="17"/>
        <v>310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'[1]05'!B76</f>
        <v>155</v>
      </c>
      <c r="C74" s="16">
        <f>'[1]05'!C76</f>
        <v>0</v>
      </c>
      <c r="D74" s="16">
        <f>'[1]05'!D76</f>
        <v>155</v>
      </c>
      <c r="E74" s="16">
        <f>'[1]05'!E76</f>
        <v>0</v>
      </c>
      <c r="F74" s="15">
        <f t="shared" si="17"/>
        <v>310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'[1]05'!B77</f>
        <v>155</v>
      </c>
      <c r="C75" s="16">
        <f>'[1]05'!C77</f>
        <v>0</v>
      </c>
      <c r="D75" s="16">
        <f>'[1]05'!D77</f>
        <v>155</v>
      </c>
      <c r="E75" s="16">
        <f>'[1]05'!E77</f>
        <v>0</v>
      </c>
      <c r="F75" s="15">
        <f t="shared" si="17"/>
        <v>310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'[1]05'!B78</f>
        <v>155</v>
      </c>
      <c r="C76" s="16">
        <f>'[1]05'!C78</f>
        <v>0</v>
      </c>
      <c r="D76" s="16">
        <f>'[1]05'!D78</f>
        <v>155</v>
      </c>
      <c r="E76" s="16">
        <f>'[1]05'!E78</f>
        <v>0</v>
      </c>
      <c r="F76" s="15">
        <f t="shared" si="17"/>
        <v>310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'[1]05'!B79</f>
        <v>155</v>
      </c>
      <c r="C77" s="16">
        <f>'[1]05'!C79</f>
        <v>0</v>
      </c>
      <c r="D77" s="16">
        <f>'[1]05'!D79</f>
        <v>155</v>
      </c>
      <c r="E77" s="16">
        <f>'[1]05'!E79</f>
        <v>0</v>
      </c>
      <c r="F77" s="15">
        <f t="shared" si="17"/>
        <v>310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'[1]05'!B80</f>
        <v>155</v>
      </c>
      <c r="C78" s="16">
        <f>'[1]05'!C80</f>
        <v>0</v>
      </c>
      <c r="D78" s="16">
        <f>'[1]05'!D80</f>
        <v>155</v>
      </c>
      <c r="E78" s="16">
        <f>'[1]05'!E80</f>
        <v>0</v>
      </c>
      <c r="F78" s="15">
        <f t="shared" si="17"/>
        <v>310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'[1]05'!B81</f>
        <v>155</v>
      </c>
      <c r="C79" s="16">
        <f>'[1]05'!C81</f>
        <v>0</v>
      </c>
      <c r="D79" s="16">
        <f>'[1]05'!D81</f>
        <v>155</v>
      </c>
      <c r="E79" s="16">
        <f>'[1]05'!E81</f>
        <v>0</v>
      </c>
      <c r="F79" s="15">
        <f t="shared" si="17"/>
        <v>310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'[1]05'!B82</f>
        <v>155</v>
      </c>
      <c r="C80" s="16">
        <f>'[1]05'!C82</f>
        <v>0</v>
      </c>
      <c r="D80" s="16">
        <f>'[1]05'!D82</f>
        <v>155</v>
      </c>
      <c r="E80" s="16">
        <f>'[1]05'!E82</f>
        <v>0</v>
      </c>
      <c r="F80" s="15">
        <f t="shared" si="17"/>
        <v>310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'[1]05'!B83</f>
        <v>155</v>
      </c>
      <c r="C81" s="16">
        <f>'[1]05'!C83</f>
        <v>0</v>
      </c>
      <c r="D81" s="16">
        <f>'[1]05'!D83</f>
        <v>155</v>
      </c>
      <c r="E81" s="16">
        <f>'[1]05'!E83</f>
        <v>0</v>
      </c>
      <c r="F81" s="15">
        <f t="shared" si="17"/>
        <v>310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'[1]05'!B84</f>
        <v>155</v>
      </c>
      <c r="C82" s="16">
        <f>'[1]05'!C84</f>
        <v>0</v>
      </c>
      <c r="D82" s="16">
        <f>'[1]05'!D84</f>
        <v>155</v>
      </c>
      <c r="E82" s="16">
        <f>'[1]05'!E84</f>
        <v>0</v>
      </c>
      <c r="F82" s="15">
        <f t="shared" si="17"/>
        <v>310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'[1]05'!B85</f>
        <v>155</v>
      </c>
      <c r="C83" s="16">
        <f>'[1]05'!C85</f>
        <v>0</v>
      </c>
      <c r="D83" s="16">
        <f>'[1]05'!D85</f>
        <v>155</v>
      </c>
      <c r="E83" s="16">
        <f>'[1]05'!E85</f>
        <v>0</v>
      </c>
      <c r="F83" s="15">
        <f t="shared" si="17"/>
        <v>310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'[1]05'!B86</f>
        <v>155</v>
      </c>
      <c r="C84" s="16">
        <f>'[1]05'!C86</f>
        <v>0</v>
      </c>
      <c r="D84" s="16">
        <f>'[1]05'!D86</f>
        <v>155</v>
      </c>
      <c r="E84" s="16">
        <f>'[1]05'!E86</f>
        <v>0</v>
      </c>
      <c r="F84" s="15">
        <f t="shared" si="17"/>
        <v>310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'[1]05'!B87</f>
        <v>155</v>
      </c>
      <c r="C85" s="16">
        <f>'[1]05'!C87</f>
        <v>0</v>
      </c>
      <c r="D85" s="16">
        <f>'[1]05'!D87</f>
        <v>155</v>
      </c>
      <c r="E85" s="16">
        <f>'[1]05'!E87</f>
        <v>0</v>
      </c>
      <c r="F85" s="15">
        <f t="shared" si="17"/>
        <v>310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'[1]05'!B88</f>
        <v>155</v>
      </c>
      <c r="C86" s="16">
        <f>'[1]05'!C88</f>
        <v>0</v>
      </c>
      <c r="D86" s="16">
        <f>'[1]05'!D88</f>
        <v>155</v>
      </c>
      <c r="E86" s="16">
        <f>'[1]05'!E88</f>
        <v>0</v>
      </c>
      <c r="F86" s="15">
        <f t="shared" si="17"/>
        <v>310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'[1]05'!B89</f>
        <v>155</v>
      </c>
      <c r="C87" s="16">
        <f>'[1]05'!C89</f>
        <v>0</v>
      </c>
      <c r="D87" s="16">
        <f>'[1]05'!D89</f>
        <v>155</v>
      </c>
      <c r="E87" s="16">
        <f>'[1]05'!E89</f>
        <v>0</v>
      </c>
      <c r="F87" s="15">
        <f t="shared" si="17"/>
        <v>310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'[1]05'!B90</f>
        <v>155</v>
      </c>
      <c r="C88" s="16">
        <f>'[1]05'!C90</f>
        <v>0</v>
      </c>
      <c r="D88" s="16">
        <f>'[1]05'!D90</f>
        <v>155</v>
      </c>
      <c r="E88" s="16">
        <f>'[1]05'!E90</f>
        <v>0</v>
      </c>
      <c r="F88" s="15">
        <f t="shared" si="17"/>
        <v>310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'[1]05'!B91</f>
        <v>155</v>
      </c>
      <c r="C89" s="16">
        <f>'[1]05'!C91</f>
        <v>0</v>
      </c>
      <c r="D89" s="16">
        <f>'[1]05'!D91</f>
        <v>155</v>
      </c>
      <c r="E89" s="16">
        <f>'[1]05'!E91</f>
        <v>0</v>
      </c>
      <c r="F89" s="15">
        <f t="shared" si="17"/>
        <v>310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'[1]05'!B92</f>
        <v>155</v>
      </c>
      <c r="C90" s="16">
        <f>'[1]05'!C92</f>
        <v>0</v>
      </c>
      <c r="D90" s="16">
        <f>'[1]05'!D92</f>
        <v>155</v>
      </c>
      <c r="E90" s="16">
        <f>'[1]05'!E92</f>
        <v>0</v>
      </c>
      <c r="F90" s="15">
        <f t="shared" si="17"/>
        <v>310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'[1]05'!B93</f>
        <v>155</v>
      </c>
      <c r="C91" s="16">
        <f>'[1]05'!C93</f>
        <v>0</v>
      </c>
      <c r="D91" s="16">
        <f>'[1]05'!D93</f>
        <v>155</v>
      </c>
      <c r="E91" s="16">
        <f>'[1]05'!E93</f>
        <v>0</v>
      </c>
      <c r="F91" s="15">
        <f t="shared" si="17"/>
        <v>310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'[1]05'!B94</f>
        <v>155</v>
      </c>
      <c r="C92" s="16">
        <f>'[1]05'!C94</f>
        <v>0</v>
      </c>
      <c r="D92" s="16">
        <f>'[1]05'!D94</f>
        <v>155</v>
      </c>
      <c r="E92" s="16">
        <f>'[1]05'!E94</f>
        <v>0</v>
      </c>
      <c r="F92" s="15">
        <f t="shared" si="17"/>
        <v>310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'[1]05'!B95</f>
        <v>155</v>
      </c>
      <c r="C93" s="16">
        <f>'[1]05'!C95</f>
        <v>0</v>
      </c>
      <c r="D93" s="16">
        <f>'[1]05'!D95</f>
        <v>155</v>
      </c>
      <c r="E93" s="16">
        <f>'[1]05'!E95</f>
        <v>0</v>
      </c>
      <c r="F93" s="15">
        <f t="shared" si="17"/>
        <v>310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'[1]05'!B96</f>
        <v>155</v>
      </c>
      <c r="C94" s="16">
        <f>'[1]05'!C96</f>
        <v>0</v>
      </c>
      <c r="D94" s="16">
        <f>'[1]05'!D96</f>
        <v>155</v>
      </c>
      <c r="E94" s="16">
        <f>'[1]05'!E96</f>
        <v>0</v>
      </c>
      <c r="F94" s="15">
        <f t="shared" si="17"/>
        <v>310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'[1]05'!B97</f>
        <v>155</v>
      </c>
      <c r="C95" s="16">
        <f>'[1]05'!C97</f>
        <v>0</v>
      </c>
      <c r="D95" s="16">
        <f>'[1]05'!D97</f>
        <v>155</v>
      </c>
      <c r="E95" s="16">
        <f>'[1]05'!E97</f>
        <v>0</v>
      </c>
      <c r="F95" s="15">
        <f t="shared" si="17"/>
        <v>310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'[1]05'!B98</f>
        <v>155</v>
      </c>
      <c r="C96" s="16">
        <f>'[1]05'!C98</f>
        <v>0</v>
      </c>
      <c r="D96" s="16">
        <f>'[1]05'!D98</f>
        <v>155</v>
      </c>
      <c r="E96" s="16">
        <f>'[1]05'!E98</f>
        <v>0</v>
      </c>
      <c r="F96" s="15">
        <f t="shared" si="17"/>
        <v>310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'[1]05'!B99</f>
        <v>155</v>
      </c>
      <c r="C97" s="16">
        <f>'[1]05'!C99</f>
        <v>0</v>
      </c>
      <c r="D97" s="16">
        <f>'[1]05'!D99</f>
        <v>155</v>
      </c>
      <c r="E97" s="16">
        <f>'[1]05'!E99</f>
        <v>0</v>
      </c>
      <c r="F97" s="15">
        <f t="shared" si="17"/>
        <v>310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'[1]05'!B100</f>
        <v>155</v>
      </c>
      <c r="C98" s="16">
        <f>'[1]05'!C100</f>
        <v>0</v>
      </c>
      <c r="D98" s="16">
        <f>'[1]05'!D100</f>
        <v>155</v>
      </c>
      <c r="E98" s="16">
        <f>'[1]05'!E100</f>
        <v>0</v>
      </c>
      <c r="F98" s="15">
        <f t="shared" si="17"/>
        <v>310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3.72</v>
      </c>
      <c r="C99" s="15">
        <f t="shared" si="18"/>
        <v>0</v>
      </c>
      <c r="D99" s="15">
        <f t="shared" si="18"/>
        <v>3.72</v>
      </c>
      <c r="E99" s="15">
        <f t="shared" si="18"/>
        <v>0</v>
      </c>
      <c r="F99" s="15">
        <f t="shared" si="18"/>
        <v>7.44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69" workbookViewId="0">
      <selection activeCell="R94" sqref="R32:R94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45752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487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486</v>
      </c>
    </row>
    <row r="3" spans="1:19">
      <c r="A3" s="8" t="s">
        <v>45</v>
      </c>
      <c r="B3" s="201">
        <f>'[2]05'!B5</f>
        <v>78</v>
      </c>
      <c r="C3" s="202">
        <f>'[2]05'!C5</f>
        <v>0</v>
      </c>
      <c r="D3" s="202">
        <f>'[2]05'!D5</f>
        <v>0</v>
      </c>
      <c r="E3" s="202">
        <f>'[2]05'!E5</f>
        <v>0</v>
      </c>
      <c r="F3" s="15">
        <f>SUM(B3:E3)</f>
        <v>78</v>
      </c>
      <c r="G3" s="201">
        <f>'[2]05'!H5</f>
        <v>39</v>
      </c>
      <c r="H3" s="202">
        <f>'[2]05'!I5</f>
        <v>0</v>
      </c>
      <c r="I3" s="202">
        <f>'[2]05'!J5</f>
        <v>0</v>
      </c>
      <c r="J3" s="202">
        <f>'[2]05'!K5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1">
        <f>'[2]05'!B6</f>
        <v>78</v>
      </c>
      <c r="C4" s="202">
        <f>'[2]05'!C6</f>
        <v>0</v>
      </c>
      <c r="D4" s="202">
        <f>'[2]05'!D6</f>
        <v>0</v>
      </c>
      <c r="E4" s="202">
        <f>'[2]05'!E6</f>
        <v>0</v>
      </c>
      <c r="F4" s="15">
        <f>SUM(B4:E4)</f>
        <v>78</v>
      </c>
      <c r="G4" s="201">
        <f>'[2]05'!H6</f>
        <v>39</v>
      </c>
      <c r="H4" s="202">
        <f>'[2]05'!I6</f>
        <v>0</v>
      </c>
      <c r="I4" s="202">
        <f>'[2]05'!J6</f>
        <v>0</v>
      </c>
      <c r="J4" s="202">
        <f>'[2]05'!K6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1">
        <f>'[2]05'!B7</f>
        <v>78</v>
      </c>
      <c r="C5" s="202">
        <f>'[2]05'!C7</f>
        <v>0</v>
      </c>
      <c r="D5" s="202">
        <f>'[2]05'!D7</f>
        <v>0</v>
      </c>
      <c r="E5" s="202">
        <f>'[2]05'!E7</f>
        <v>0</v>
      </c>
      <c r="F5" s="15">
        <f t="shared" ref="F5:F68" si="6">SUM(B5:E5)</f>
        <v>78</v>
      </c>
      <c r="G5" s="201">
        <f>'[2]05'!H7</f>
        <v>39</v>
      </c>
      <c r="H5" s="202">
        <f>'[2]05'!I7</f>
        <v>0</v>
      </c>
      <c r="I5" s="202">
        <f>'[2]05'!J7</f>
        <v>0</v>
      </c>
      <c r="J5" s="202">
        <f>'[2]05'!K7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1">
        <f>'[2]05'!B8</f>
        <v>78</v>
      </c>
      <c r="C6" s="202">
        <f>'[2]05'!C8</f>
        <v>0</v>
      </c>
      <c r="D6" s="202">
        <f>'[2]05'!D8</f>
        <v>0</v>
      </c>
      <c r="E6" s="202">
        <f>'[2]05'!E8</f>
        <v>0</v>
      </c>
      <c r="F6" s="15">
        <f t="shared" si="6"/>
        <v>78</v>
      </c>
      <c r="G6" s="201">
        <f>'[2]05'!H8</f>
        <v>39</v>
      </c>
      <c r="H6" s="202">
        <f>'[2]05'!I8</f>
        <v>0</v>
      </c>
      <c r="I6" s="202">
        <f>'[2]05'!J8</f>
        <v>0</v>
      </c>
      <c r="J6" s="202">
        <f>'[2]05'!K8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1">
        <f>'[2]05'!B9</f>
        <v>78</v>
      </c>
      <c r="C7" s="202">
        <f>'[2]05'!C9</f>
        <v>0</v>
      </c>
      <c r="D7" s="202">
        <f>'[2]05'!D9</f>
        <v>0</v>
      </c>
      <c r="E7" s="202">
        <f>'[2]05'!E9</f>
        <v>0</v>
      </c>
      <c r="F7" s="15">
        <f t="shared" si="6"/>
        <v>78</v>
      </c>
      <c r="G7" s="201">
        <f>'[2]05'!H9</f>
        <v>38</v>
      </c>
      <c r="H7" s="202">
        <f>'[2]05'!I9</f>
        <v>0</v>
      </c>
      <c r="I7" s="202">
        <f>'[2]05'!J9</f>
        <v>0</v>
      </c>
      <c r="J7" s="202">
        <f>'[2]05'!K9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1">
        <f>'[2]05'!B10</f>
        <v>78</v>
      </c>
      <c r="C8" s="202">
        <f>'[2]05'!C10</f>
        <v>0</v>
      </c>
      <c r="D8" s="202">
        <f>'[2]05'!D10</f>
        <v>0</v>
      </c>
      <c r="E8" s="202">
        <f>'[2]05'!E10</f>
        <v>0</v>
      </c>
      <c r="F8" s="15">
        <f t="shared" si="6"/>
        <v>78</v>
      </c>
      <c r="G8" s="201">
        <f>'[2]05'!H10</f>
        <v>38</v>
      </c>
      <c r="H8" s="202">
        <f>'[2]05'!I10</f>
        <v>0</v>
      </c>
      <c r="I8" s="202">
        <f>'[2]05'!J10</f>
        <v>0</v>
      </c>
      <c r="J8" s="202">
        <f>'[2]05'!K10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1">
        <f>'[2]05'!B11</f>
        <v>78</v>
      </c>
      <c r="C9" s="202">
        <f>'[2]05'!C11</f>
        <v>0</v>
      </c>
      <c r="D9" s="202">
        <f>'[2]05'!D11</f>
        <v>0</v>
      </c>
      <c r="E9" s="202">
        <f>'[2]05'!E11</f>
        <v>0</v>
      </c>
      <c r="F9" s="15">
        <f t="shared" si="6"/>
        <v>78</v>
      </c>
      <c r="G9" s="201">
        <f>'[2]05'!H11</f>
        <v>38</v>
      </c>
      <c r="H9" s="202">
        <f>'[2]05'!I11</f>
        <v>0</v>
      </c>
      <c r="I9" s="202">
        <f>'[2]05'!J11</f>
        <v>0</v>
      </c>
      <c r="J9" s="202">
        <f>'[2]05'!K11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1">
        <f>'[2]05'!B12</f>
        <v>78</v>
      </c>
      <c r="C10" s="202">
        <f>'[2]05'!C12</f>
        <v>0</v>
      </c>
      <c r="D10" s="202">
        <f>'[2]05'!D12</f>
        <v>0</v>
      </c>
      <c r="E10" s="202">
        <f>'[2]05'!E12</f>
        <v>0</v>
      </c>
      <c r="F10" s="15">
        <f t="shared" si="6"/>
        <v>78</v>
      </c>
      <c r="G10" s="201">
        <f>'[2]05'!H12</f>
        <v>38</v>
      </c>
      <c r="H10" s="202">
        <f>'[2]05'!I12</f>
        <v>0</v>
      </c>
      <c r="I10" s="202">
        <f>'[2]05'!J12</f>
        <v>0</v>
      </c>
      <c r="J10" s="202">
        <f>'[2]05'!K12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1">
        <f>'[2]05'!B13</f>
        <v>78</v>
      </c>
      <c r="C11" s="202">
        <f>'[2]05'!C13</f>
        <v>0</v>
      </c>
      <c r="D11" s="202">
        <f>'[2]05'!D13</f>
        <v>0</v>
      </c>
      <c r="E11" s="202">
        <f>'[2]05'!E13</f>
        <v>0</v>
      </c>
      <c r="F11" s="15">
        <f t="shared" si="6"/>
        <v>78</v>
      </c>
      <c r="G11" s="201">
        <f>'[2]05'!H13</f>
        <v>38</v>
      </c>
      <c r="H11" s="202">
        <f>'[2]05'!I13</f>
        <v>0</v>
      </c>
      <c r="I11" s="202">
        <f>'[2]05'!J13</f>
        <v>0</v>
      </c>
      <c r="J11" s="202">
        <f>'[2]05'!K13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1">
        <f>'[2]05'!B14</f>
        <v>78</v>
      </c>
      <c r="C12" s="202">
        <f>'[2]05'!C14</f>
        <v>0</v>
      </c>
      <c r="D12" s="202">
        <f>'[2]05'!D14</f>
        <v>0</v>
      </c>
      <c r="E12" s="202">
        <f>'[2]05'!E14</f>
        <v>0</v>
      </c>
      <c r="F12" s="15">
        <f t="shared" si="6"/>
        <v>78</v>
      </c>
      <c r="G12" s="201">
        <f>'[2]05'!H14</f>
        <v>38</v>
      </c>
      <c r="H12" s="202">
        <f>'[2]05'!I14</f>
        <v>0</v>
      </c>
      <c r="I12" s="202">
        <f>'[2]05'!J14</f>
        <v>0</v>
      </c>
      <c r="J12" s="202">
        <f>'[2]05'!K14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1">
        <f>'[2]05'!B15</f>
        <v>78</v>
      </c>
      <c r="C13" s="202">
        <f>'[2]05'!C15</f>
        <v>0</v>
      </c>
      <c r="D13" s="202">
        <f>'[2]05'!D15</f>
        <v>0</v>
      </c>
      <c r="E13" s="202">
        <f>'[2]05'!E15</f>
        <v>0</v>
      </c>
      <c r="F13" s="15">
        <f t="shared" si="6"/>
        <v>78</v>
      </c>
      <c r="G13" s="201">
        <f>'[2]05'!H15</f>
        <v>38</v>
      </c>
      <c r="H13" s="202">
        <f>'[2]05'!I15</f>
        <v>0</v>
      </c>
      <c r="I13" s="202">
        <f>'[2]05'!J15</f>
        <v>0</v>
      </c>
      <c r="J13" s="202">
        <f>'[2]05'!K15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1">
        <f>'[2]05'!B16</f>
        <v>78</v>
      </c>
      <c r="C14" s="202">
        <f>'[2]05'!C16</f>
        <v>0</v>
      </c>
      <c r="D14" s="202">
        <f>'[2]05'!D16</f>
        <v>0</v>
      </c>
      <c r="E14" s="202">
        <f>'[2]05'!E16</f>
        <v>0</v>
      </c>
      <c r="F14" s="15">
        <f t="shared" si="6"/>
        <v>78</v>
      </c>
      <c r="G14" s="201">
        <f>'[2]05'!H16</f>
        <v>38</v>
      </c>
      <c r="H14" s="202">
        <f>'[2]05'!I16</f>
        <v>0</v>
      </c>
      <c r="I14" s="202">
        <f>'[2]05'!J16</f>
        <v>0</v>
      </c>
      <c r="J14" s="202">
        <f>'[2]05'!K16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1">
        <f>'[2]05'!B17</f>
        <v>78</v>
      </c>
      <c r="C15" s="202">
        <f>'[2]05'!C17</f>
        <v>0</v>
      </c>
      <c r="D15" s="202">
        <f>'[2]05'!D17</f>
        <v>0</v>
      </c>
      <c r="E15" s="202">
        <f>'[2]05'!E17</f>
        <v>0</v>
      </c>
      <c r="F15" s="15">
        <f t="shared" si="6"/>
        <v>78</v>
      </c>
      <c r="G15" s="201">
        <f>'[2]05'!H17</f>
        <v>38</v>
      </c>
      <c r="H15" s="202">
        <f>'[2]05'!I17</f>
        <v>0</v>
      </c>
      <c r="I15" s="202">
        <f>'[2]05'!J17</f>
        <v>0</v>
      </c>
      <c r="J15" s="202">
        <f>'[2]05'!K17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1">
        <f>'[2]05'!B18</f>
        <v>78</v>
      </c>
      <c r="C16" s="202">
        <f>'[2]05'!C18</f>
        <v>0</v>
      </c>
      <c r="D16" s="202">
        <f>'[2]05'!D18</f>
        <v>0</v>
      </c>
      <c r="E16" s="202">
        <f>'[2]05'!E18</f>
        <v>0</v>
      </c>
      <c r="F16" s="15">
        <f t="shared" si="6"/>
        <v>78</v>
      </c>
      <c r="G16" s="201">
        <f>'[2]05'!H18</f>
        <v>38</v>
      </c>
      <c r="H16" s="202">
        <f>'[2]05'!I18</f>
        <v>0</v>
      </c>
      <c r="I16" s="202">
        <f>'[2]05'!J18</f>
        <v>0</v>
      </c>
      <c r="J16" s="202">
        <f>'[2]05'!K18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1">
        <f>'[2]05'!B19</f>
        <v>78</v>
      </c>
      <c r="C17" s="202">
        <f>'[2]05'!C19</f>
        <v>0</v>
      </c>
      <c r="D17" s="202">
        <f>'[2]05'!D19</f>
        <v>0</v>
      </c>
      <c r="E17" s="202">
        <f>'[2]05'!E19</f>
        <v>0</v>
      </c>
      <c r="F17" s="15">
        <f t="shared" si="6"/>
        <v>78</v>
      </c>
      <c r="G17" s="201">
        <f>'[2]05'!H19</f>
        <v>38</v>
      </c>
      <c r="H17" s="202">
        <f>'[2]05'!I19</f>
        <v>0</v>
      </c>
      <c r="I17" s="202">
        <f>'[2]05'!J19</f>
        <v>0</v>
      </c>
      <c r="J17" s="202">
        <f>'[2]05'!K19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1">
        <f>'[2]05'!B20</f>
        <v>78</v>
      </c>
      <c r="C18" s="202">
        <f>'[2]05'!C20</f>
        <v>0</v>
      </c>
      <c r="D18" s="202">
        <f>'[2]05'!D20</f>
        <v>0</v>
      </c>
      <c r="E18" s="202">
        <f>'[2]05'!E20</f>
        <v>0</v>
      </c>
      <c r="F18" s="15">
        <f t="shared" si="6"/>
        <v>78</v>
      </c>
      <c r="G18" s="201">
        <f>'[2]05'!H20</f>
        <v>38</v>
      </c>
      <c r="H18" s="202">
        <f>'[2]05'!I20</f>
        <v>0</v>
      </c>
      <c r="I18" s="202">
        <f>'[2]05'!J20</f>
        <v>0</v>
      </c>
      <c r="J18" s="202">
        <f>'[2]05'!K20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1">
        <f>'[2]05'!B21</f>
        <v>78</v>
      </c>
      <c r="C19" s="202">
        <f>'[2]05'!C21</f>
        <v>0</v>
      </c>
      <c r="D19" s="202">
        <f>'[2]05'!D21</f>
        <v>0</v>
      </c>
      <c r="E19" s="202">
        <f>'[2]05'!E21</f>
        <v>0</v>
      </c>
      <c r="F19" s="15">
        <f t="shared" si="6"/>
        <v>78</v>
      </c>
      <c r="G19" s="201">
        <f>'[2]05'!H21</f>
        <v>38</v>
      </c>
      <c r="H19" s="202">
        <f>'[2]05'!I21</f>
        <v>0</v>
      </c>
      <c r="I19" s="202">
        <f>'[2]05'!J21</f>
        <v>0</v>
      </c>
      <c r="J19" s="202">
        <f>'[2]05'!K21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1">
        <f>'[2]05'!B22</f>
        <v>78</v>
      </c>
      <c r="C20" s="202">
        <f>'[2]05'!C22</f>
        <v>0</v>
      </c>
      <c r="D20" s="202">
        <f>'[2]05'!D22</f>
        <v>0</v>
      </c>
      <c r="E20" s="202">
        <f>'[2]05'!E22</f>
        <v>0</v>
      </c>
      <c r="F20" s="15">
        <f t="shared" si="6"/>
        <v>78</v>
      </c>
      <c r="G20" s="201">
        <f>'[2]05'!H22</f>
        <v>38</v>
      </c>
      <c r="H20" s="202">
        <f>'[2]05'!I22</f>
        <v>0</v>
      </c>
      <c r="I20" s="202">
        <f>'[2]05'!J22</f>
        <v>0</v>
      </c>
      <c r="J20" s="202">
        <f>'[2]05'!K22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1">
        <f>'[2]05'!B23</f>
        <v>78</v>
      </c>
      <c r="C21" s="202">
        <f>'[2]05'!C23</f>
        <v>0</v>
      </c>
      <c r="D21" s="202">
        <f>'[2]05'!D23</f>
        <v>0</v>
      </c>
      <c r="E21" s="202">
        <f>'[2]05'!E23</f>
        <v>0</v>
      </c>
      <c r="F21" s="15">
        <f t="shared" si="6"/>
        <v>78</v>
      </c>
      <c r="G21" s="201">
        <f>'[2]05'!H23</f>
        <v>38</v>
      </c>
      <c r="H21" s="202">
        <f>'[2]05'!I23</f>
        <v>0</v>
      </c>
      <c r="I21" s="202">
        <f>'[2]05'!J23</f>
        <v>0</v>
      </c>
      <c r="J21" s="202">
        <f>'[2]05'!K23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1">
        <f>'[2]05'!B24</f>
        <v>78</v>
      </c>
      <c r="C22" s="202">
        <f>'[2]05'!C24</f>
        <v>0</v>
      </c>
      <c r="D22" s="202">
        <f>'[2]05'!D24</f>
        <v>0</v>
      </c>
      <c r="E22" s="202">
        <f>'[2]05'!E24</f>
        <v>0</v>
      </c>
      <c r="F22" s="15">
        <f t="shared" si="6"/>
        <v>78</v>
      </c>
      <c r="G22" s="201">
        <f>'[2]05'!H24</f>
        <v>38</v>
      </c>
      <c r="H22" s="202">
        <f>'[2]05'!I24</f>
        <v>0</v>
      </c>
      <c r="I22" s="202">
        <f>'[2]05'!J24</f>
        <v>0</v>
      </c>
      <c r="J22" s="202">
        <f>'[2]05'!K24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1">
        <f>'[2]05'!B25</f>
        <v>78</v>
      </c>
      <c r="C23" s="202">
        <f>'[2]05'!C25</f>
        <v>0</v>
      </c>
      <c r="D23" s="202">
        <f>'[2]05'!D25</f>
        <v>0</v>
      </c>
      <c r="E23" s="202">
        <f>'[2]05'!E25</f>
        <v>0</v>
      </c>
      <c r="F23" s="15">
        <f t="shared" si="6"/>
        <v>78</v>
      </c>
      <c r="G23" s="201">
        <f>'[2]05'!H25</f>
        <v>38</v>
      </c>
      <c r="H23" s="202">
        <f>'[2]05'!I25</f>
        <v>0</v>
      </c>
      <c r="I23" s="202">
        <f>'[2]05'!J25</f>
        <v>0</v>
      </c>
      <c r="J23" s="202">
        <f>'[2]05'!K25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1">
        <f>'[2]05'!B26</f>
        <v>78</v>
      </c>
      <c r="C24" s="202">
        <f>'[2]05'!C26</f>
        <v>0</v>
      </c>
      <c r="D24" s="202">
        <f>'[2]05'!D26</f>
        <v>0</v>
      </c>
      <c r="E24" s="202">
        <f>'[2]05'!E26</f>
        <v>0</v>
      </c>
      <c r="F24" s="15">
        <f t="shared" si="6"/>
        <v>78</v>
      </c>
      <c r="G24" s="201">
        <f>'[2]05'!H26</f>
        <v>38</v>
      </c>
      <c r="H24" s="202">
        <f>'[2]05'!I26</f>
        <v>0</v>
      </c>
      <c r="I24" s="202">
        <f>'[2]05'!J26</f>
        <v>0</v>
      </c>
      <c r="J24" s="202">
        <f>'[2]05'!K26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1">
        <f>'[2]05'!B27</f>
        <v>78</v>
      </c>
      <c r="C25" s="202">
        <f>'[2]05'!C27</f>
        <v>0</v>
      </c>
      <c r="D25" s="202">
        <f>'[2]05'!D27</f>
        <v>0</v>
      </c>
      <c r="E25" s="202">
        <f>'[2]05'!E27</f>
        <v>0</v>
      </c>
      <c r="F25" s="15">
        <f t="shared" si="6"/>
        <v>78</v>
      </c>
      <c r="G25" s="201">
        <f>'[2]05'!H27</f>
        <v>38</v>
      </c>
      <c r="H25" s="202">
        <f>'[2]05'!I27</f>
        <v>0</v>
      </c>
      <c r="I25" s="202">
        <f>'[2]05'!J27</f>
        <v>0</v>
      </c>
      <c r="J25" s="202">
        <f>'[2]05'!K27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1">
        <f>'[2]05'!B28</f>
        <v>78</v>
      </c>
      <c r="C26" s="202">
        <f>'[2]05'!C28</f>
        <v>0</v>
      </c>
      <c r="D26" s="202">
        <f>'[2]05'!D28</f>
        <v>0</v>
      </c>
      <c r="E26" s="202">
        <f>'[2]05'!E28</f>
        <v>0</v>
      </c>
      <c r="F26" s="15">
        <f t="shared" si="6"/>
        <v>78</v>
      </c>
      <c r="G26" s="201">
        <f>'[2]05'!H28</f>
        <v>38</v>
      </c>
      <c r="H26" s="202">
        <f>'[2]05'!I28</f>
        <v>0</v>
      </c>
      <c r="I26" s="202">
        <f>'[2]05'!J28</f>
        <v>0</v>
      </c>
      <c r="J26" s="202">
        <f>'[2]05'!K28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1">
        <f>'[2]05'!B29</f>
        <v>78</v>
      </c>
      <c r="C27" s="202">
        <f>'[2]05'!C29</f>
        <v>0</v>
      </c>
      <c r="D27" s="202">
        <f>'[2]05'!D29</f>
        <v>0</v>
      </c>
      <c r="E27" s="202">
        <f>'[2]05'!E29</f>
        <v>0</v>
      </c>
      <c r="F27" s="15">
        <f t="shared" si="6"/>
        <v>78</v>
      </c>
      <c r="G27" s="201">
        <f>'[2]05'!H29</f>
        <v>38</v>
      </c>
      <c r="H27" s="202">
        <f>'[2]05'!I29</f>
        <v>0</v>
      </c>
      <c r="I27" s="202">
        <f>'[2]05'!J29</f>
        <v>0</v>
      </c>
      <c r="J27" s="202">
        <f>'[2]05'!K29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1">
        <f>'[2]05'!B30</f>
        <v>78</v>
      </c>
      <c r="C28" s="202">
        <f>'[2]05'!C30</f>
        <v>0</v>
      </c>
      <c r="D28" s="202">
        <f>'[2]05'!D30</f>
        <v>0</v>
      </c>
      <c r="E28" s="202">
        <f>'[2]05'!E30</f>
        <v>0</v>
      </c>
      <c r="F28" s="15">
        <f t="shared" si="6"/>
        <v>78</v>
      </c>
      <c r="G28" s="201">
        <f>'[2]05'!H30</f>
        <v>38</v>
      </c>
      <c r="H28" s="202">
        <f>'[2]05'!I30</f>
        <v>0</v>
      </c>
      <c r="I28" s="202">
        <f>'[2]05'!J30</f>
        <v>0</v>
      </c>
      <c r="J28" s="202">
        <f>'[2]05'!K30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1">
        <f>'[2]05'!B31</f>
        <v>78</v>
      </c>
      <c r="C29" s="202">
        <f>'[2]05'!C31</f>
        <v>0</v>
      </c>
      <c r="D29" s="202">
        <f>'[2]05'!D31</f>
        <v>0</v>
      </c>
      <c r="E29" s="202">
        <f>'[2]05'!E31</f>
        <v>0</v>
      </c>
      <c r="F29" s="15">
        <f t="shared" si="6"/>
        <v>78</v>
      </c>
      <c r="G29" s="201">
        <f>'[2]05'!H31</f>
        <v>38</v>
      </c>
      <c r="H29" s="202">
        <f>'[2]05'!I31</f>
        <v>0</v>
      </c>
      <c r="I29" s="202">
        <f>'[2]05'!J31</f>
        <v>0</v>
      </c>
      <c r="J29" s="202">
        <f>'[2]05'!K31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1">
        <f>'[2]05'!B32</f>
        <v>78</v>
      </c>
      <c r="C30" s="202">
        <f>'[2]05'!C32</f>
        <v>0</v>
      </c>
      <c r="D30" s="202">
        <f>'[2]05'!D32</f>
        <v>0</v>
      </c>
      <c r="E30" s="202">
        <f>'[2]05'!E32</f>
        <v>0</v>
      </c>
      <c r="F30" s="15">
        <f t="shared" si="6"/>
        <v>78</v>
      </c>
      <c r="G30" s="201">
        <f>'[2]05'!H32</f>
        <v>38</v>
      </c>
      <c r="H30" s="202">
        <f>'[2]05'!I32</f>
        <v>0</v>
      </c>
      <c r="I30" s="202">
        <f>'[2]05'!J32</f>
        <v>0</v>
      </c>
      <c r="J30" s="202">
        <f>'[2]05'!K32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1">
        <f>'[2]05'!B33</f>
        <v>78</v>
      </c>
      <c r="C31" s="202">
        <f>'[2]05'!C33</f>
        <v>0</v>
      </c>
      <c r="D31" s="202">
        <f>'[2]05'!D33</f>
        <v>0</v>
      </c>
      <c r="E31" s="202">
        <f>'[2]05'!E33</f>
        <v>0</v>
      </c>
      <c r="F31" s="15">
        <f t="shared" si="6"/>
        <v>78</v>
      </c>
      <c r="G31" s="201">
        <f>'[2]05'!H33</f>
        <v>39</v>
      </c>
      <c r="H31" s="202">
        <f>'[2]05'!I33</f>
        <v>0</v>
      </c>
      <c r="I31" s="202">
        <f>'[2]05'!J33</f>
        <v>0</v>
      </c>
      <c r="J31" s="202">
        <f>'[2]05'!K33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'[2]05'!B34</f>
        <v>78</v>
      </c>
      <c r="C32" s="202">
        <f>'[2]05'!C34</f>
        <v>0</v>
      </c>
      <c r="D32" s="202">
        <f>'[2]05'!D34</f>
        <v>0</v>
      </c>
      <c r="E32" s="202">
        <f>'[2]05'!E34</f>
        <v>0</v>
      </c>
      <c r="F32" s="15">
        <f t="shared" si="6"/>
        <v>78</v>
      </c>
      <c r="G32" s="201">
        <f>'[2]05'!H34</f>
        <v>39</v>
      </c>
      <c r="H32" s="202">
        <f>'[2]05'!I34</f>
        <v>0</v>
      </c>
      <c r="I32" s="202">
        <f>'[2]05'!J34</f>
        <v>0</v>
      </c>
      <c r="J32" s="202">
        <f>'[2]05'!K34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'[2]05'!B35</f>
        <v>78</v>
      </c>
      <c r="C33" s="202">
        <f>'[2]05'!C35</f>
        <v>0</v>
      </c>
      <c r="D33" s="202">
        <f>'[2]05'!D35</f>
        <v>0</v>
      </c>
      <c r="E33" s="202">
        <f>'[2]05'!E35</f>
        <v>0</v>
      </c>
      <c r="F33" s="15">
        <f t="shared" si="6"/>
        <v>78</v>
      </c>
      <c r="G33" s="201">
        <f>'[2]05'!H35</f>
        <v>39</v>
      </c>
      <c r="H33" s="202">
        <f>'[2]05'!I35</f>
        <v>0</v>
      </c>
      <c r="I33" s="202">
        <f>'[2]05'!J35</f>
        <v>0</v>
      </c>
      <c r="J33" s="202">
        <f>'[2]05'!K35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'[2]05'!B36</f>
        <v>78</v>
      </c>
      <c r="C34" s="202">
        <f>'[2]05'!C36</f>
        <v>0</v>
      </c>
      <c r="D34" s="202">
        <f>'[2]05'!D36</f>
        <v>0</v>
      </c>
      <c r="E34" s="202">
        <f>'[2]05'!E36</f>
        <v>0</v>
      </c>
      <c r="F34" s="15">
        <f t="shared" si="6"/>
        <v>78</v>
      </c>
      <c r="G34" s="201">
        <f>'[2]05'!H36</f>
        <v>39</v>
      </c>
      <c r="H34" s="202">
        <f>'[2]05'!I36</f>
        <v>0</v>
      </c>
      <c r="I34" s="202">
        <f>'[2]05'!J36</f>
        <v>0</v>
      </c>
      <c r="J34" s="202">
        <f>'[2]05'!K36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'[2]05'!B37</f>
        <v>78</v>
      </c>
      <c r="C35" s="202">
        <f>'[2]05'!C37</f>
        <v>0</v>
      </c>
      <c r="D35" s="202">
        <f>'[2]05'!D37</f>
        <v>0</v>
      </c>
      <c r="E35" s="202">
        <f>'[2]05'!E37</f>
        <v>0</v>
      </c>
      <c r="F35" s="15">
        <f t="shared" si="6"/>
        <v>78</v>
      </c>
      <c r="G35" s="201">
        <f>'[2]05'!H37</f>
        <v>39</v>
      </c>
      <c r="H35" s="202">
        <f>'[2]05'!I37</f>
        <v>0</v>
      </c>
      <c r="I35" s="202">
        <f>'[2]05'!J37</f>
        <v>0</v>
      </c>
      <c r="J35" s="202">
        <f>'[2]05'!K37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'[2]05'!B38</f>
        <v>78</v>
      </c>
      <c r="C36" s="202">
        <f>'[2]05'!C38</f>
        <v>0</v>
      </c>
      <c r="D36" s="202">
        <f>'[2]05'!D38</f>
        <v>0</v>
      </c>
      <c r="E36" s="202">
        <f>'[2]05'!E38</f>
        <v>0</v>
      </c>
      <c r="F36" s="15">
        <f t="shared" si="6"/>
        <v>78</v>
      </c>
      <c r="G36" s="201">
        <f>'[2]05'!H38</f>
        <v>39</v>
      </c>
      <c r="H36" s="202">
        <f>'[2]05'!I38</f>
        <v>0</v>
      </c>
      <c r="I36" s="202">
        <f>'[2]05'!J38</f>
        <v>0</v>
      </c>
      <c r="J36" s="202">
        <f>'[2]05'!K38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'[2]05'!B39</f>
        <v>78</v>
      </c>
      <c r="C37" s="202">
        <f>'[2]05'!C39</f>
        <v>0</v>
      </c>
      <c r="D37" s="202">
        <f>'[2]05'!D39</f>
        <v>0</v>
      </c>
      <c r="E37" s="202">
        <f>'[2]05'!E39</f>
        <v>0</v>
      </c>
      <c r="F37" s="15">
        <f t="shared" si="6"/>
        <v>78</v>
      </c>
      <c r="G37" s="201">
        <f>'[2]05'!H39</f>
        <v>39</v>
      </c>
      <c r="H37" s="202">
        <f>'[2]05'!I39</f>
        <v>0</v>
      </c>
      <c r="I37" s="202">
        <f>'[2]05'!J39</f>
        <v>0</v>
      </c>
      <c r="J37" s="202">
        <f>'[2]05'!K39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'[2]05'!B40</f>
        <v>78</v>
      </c>
      <c r="C38" s="202">
        <f>'[2]05'!C40</f>
        <v>0</v>
      </c>
      <c r="D38" s="202">
        <f>'[2]05'!D40</f>
        <v>0</v>
      </c>
      <c r="E38" s="202">
        <f>'[2]05'!E40</f>
        <v>0</v>
      </c>
      <c r="F38" s="15">
        <f t="shared" si="6"/>
        <v>78</v>
      </c>
      <c r="G38" s="201">
        <f>'[2]05'!H40</f>
        <v>39</v>
      </c>
      <c r="H38" s="202">
        <f>'[2]05'!I40</f>
        <v>0</v>
      </c>
      <c r="I38" s="202">
        <f>'[2]05'!J40</f>
        <v>0</v>
      </c>
      <c r="J38" s="202">
        <f>'[2]05'!K40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'[2]05'!B41</f>
        <v>78</v>
      </c>
      <c r="C39" s="202">
        <f>'[2]05'!C41</f>
        <v>0</v>
      </c>
      <c r="D39" s="202">
        <f>'[2]05'!D41</f>
        <v>0</v>
      </c>
      <c r="E39" s="202">
        <f>'[2]05'!E41</f>
        <v>0</v>
      </c>
      <c r="F39" s="15">
        <f t="shared" si="6"/>
        <v>78</v>
      </c>
      <c r="G39" s="201">
        <f>'[2]05'!H41</f>
        <v>38</v>
      </c>
      <c r="H39" s="202">
        <f>'[2]05'!I41</f>
        <v>0</v>
      </c>
      <c r="I39" s="202">
        <f>'[2]05'!J41</f>
        <v>0</v>
      </c>
      <c r="J39" s="202">
        <f>'[2]05'!K41</f>
        <v>0</v>
      </c>
      <c r="K39" s="15">
        <f t="shared" si="3"/>
        <v>38</v>
      </c>
      <c r="L39" s="18">
        <f>frq!C39</f>
        <v>1</v>
      </c>
      <c r="M39" s="125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  <c r="S39" s="18"/>
    </row>
    <row r="40" spans="1:19">
      <c r="A40" s="8" t="s">
        <v>82</v>
      </c>
      <c r="B40" s="201">
        <f>'[2]05'!B42</f>
        <v>78</v>
      </c>
      <c r="C40" s="202">
        <f>'[2]05'!C42</f>
        <v>0</v>
      </c>
      <c r="D40" s="202">
        <f>'[2]05'!D42</f>
        <v>0</v>
      </c>
      <c r="E40" s="202">
        <f>'[2]05'!E42</f>
        <v>0</v>
      </c>
      <c r="F40" s="15">
        <f t="shared" si="6"/>
        <v>78</v>
      </c>
      <c r="G40" s="201">
        <f>'[2]05'!H42</f>
        <v>38</v>
      </c>
      <c r="H40" s="202">
        <f>'[2]05'!I42</f>
        <v>0</v>
      </c>
      <c r="I40" s="202">
        <f>'[2]05'!J42</f>
        <v>0</v>
      </c>
      <c r="J40" s="202">
        <f>'[2]05'!K42</f>
        <v>0</v>
      </c>
      <c r="K40" s="15">
        <f t="shared" si="3"/>
        <v>38</v>
      </c>
      <c r="L40" s="18">
        <f>frq!C40</f>
        <v>1</v>
      </c>
      <c r="M40" s="125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  <c r="S40" s="18"/>
    </row>
    <row r="41" spans="1:19">
      <c r="A41" s="8" t="s">
        <v>83</v>
      </c>
      <c r="B41" s="201">
        <f>'[2]05'!B43</f>
        <v>78</v>
      </c>
      <c r="C41" s="202">
        <f>'[2]05'!C43</f>
        <v>0</v>
      </c>
      <c r="D41" s="202">
        <f>'[2]05'!D43</f>
        <v>0</v>
      </c>
      <c r="E41" s="202">
        <f>'[2]05'!E43</f>
        <v>0</v>
      </c>
      <c r="F41" s="15">
        <f t="shared" si="6"/>
        <v>78</v>
      </c>
      <c r="G41" s="201">
        <f>'[2]05'!H43</f>
        <v>38</v>
      </c>
      <c r="H41" s="202">
        <f>'[2]05'!I43</f>
        <v>0</v>
      </c>
      <c r="I41" s="202">
        <f>'[2]05'!J43</f>
        <v>0</v>
      </c>
      <c r="J41" s="202">
        <f>'[2]05'!K43</f>
        <v>0</v>
      </c>
      <c r="K41" s="15">
        <f t="shared" si="3"/>
        <v>38</v>
      </c>
      <c r="L41" s="18">
        <f>frq!C41</f>
        <v>1</v>
      </c>
      <c r="M41" s="125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  <c r="S41" s="18"/>
    </row>
    <row r="42" spans="1:19">
      <c r="A42" s="8" t="s">
        <v>84</v>
      </c>
      <c r="B42" s="201">
        <f>'[2]05'!B44</f>
        <v>78</v>
      </c>
      <c r="C42" s="202">
        <f>'[2]05'!C44</f>
        <v>0</v>
      </c>
      <c r="D42" s="202">
        <f>'[2]05'!D44</f>
        <v>0</v>
      </c>
      <c r="E42" s="202">
        <f>'[2]05'!E44</f>
        <v>0</v>
      </c>
      <c r="F42" s="15">
        <f t="shared" si="6"/>
        <v>78</v>
      </c>
      <c r="G42" s="201">
        <f>'[2]05'!H44</f>
        <v>38</v>
      </c>
      <c r="H42" s="202">
        <f>'[2]05'!I44</f>
        <v>0</v>
      </c>
      <c r="I42" s="202">
        <f>'[2]05'!J44</f>
        <v>0</v>
      </c>
      <c r="J42" s="202">
        <f>'[2]05'!K44</f>
        <v>0</v>
      </c>
      <c r="K42" s="15">
        <f t="shared" si="3"/>
        <v>38</v>
      </c>
      <c r="L42" s="18">
        <f>frq!C42</f>
        <v>1</v>
      </c>
      <c r="M42" s="125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  <c r="S42" s="18"/>
    </row>
    <row r="43" spans="1:19">
      <c r="A43" s="8" t="s">
        <v>85</v>
      </c>
      <c r="B43" s="201">
        <f>'[2]05'!B45</f>
        <v>78</v>
      </c>
      <c r="C43" s="202">
        <f>'[2]05'!C45</f>
        <v>0</v>
      </c>
      <c r="D43" s="202">
        <f>'[2]05'!D45</f>
        <v>0</v>
      </c>
      <c r="E43" s="202">
        <f>'[2]05'!E45</f>
        <v>0</v>
      </c>
      <c r="F43" s="15">
        <f t="shared" si="6"/>
        <v>78</v>
      </c>
      <c r="G43" s="201">
        <f>'[2]05'!H45</f>
        <v>38</v>
      </c>
      <c r="H43" s="202">
        <f>'[2]05'!I45</f>
        <v>0</v>
      </c>
      <c r="I43" s="202">
        <f>'[2]05'!J45</f>
        <v>0</v>
      </c>
      <c r="J43" s="202">
        <f>'[2]05'!K45</f>
        <v>0</v>
      </c>
      <c r="K43" s="15">
        <f t="shared" si="3"/>
        <v>38</v>
      </c>
      <c r="L43" s="18">
        <f>frq!C43</f>
        <v>1</v>
      </c>
      <c r="M43" s="125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  <c r="S43" s="18"/>
    </row>
    <row r="44" spans="1:19">
      <c r="A44" s="8" t="s">
        <v>86</v>
      </c>
      <c r="B44" s="201">
        <f>'[2]05'!B46</f>
        <v>78</v>
      </c>
      <c r="C44" s="202">
        <f>'[2]05'!C46</f>
        <v>0</v>
      </c>
      <c r="D44" s="202">
        <f>'[2]05'!D46</f>
        <v>0</v>
      </c>
      <c r="E44" s="202">
        <f>'[2]05'!E46</f>
        <v>0</v>
      </c>
      <c r="F44" s="15">
        <f t="shared" si="6"/>
        <v>78</v>
      </c>
      <c r="G44" s="201">
        <f>'[2]05'!H46</f>
        <v>38</v>
      </c>
      <c r="H44" s="202">
        <f>'[2]05'!I46</f>
        <v>0</v>
      </c>
      <c r="I44" s="202">
        <f>'[2]05'!J46</f>
        <v>0</v>
      </c>
      <c r="J44" s="202">
        <f>'[2]05'!K46</f>
        <v>0</v>
      </c>
      <c r="K44" s="15">
        <f t="shared" si="3"/>
        <v>38</v>
      </c>
      <c r="L44" s="18">
        <f>frq!C44</f>
        <v>1</v>
      </c>
      <c r="M44" s="125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  <c r="S44" s="18"/>
    </row>
    <row r="45" spans="1:19">
      <c r="A45" s="8" t="s">
        <v>87</v>
      </c>
      <c r="B45" s="201">
        <f>'[2]05'!B47</f>
        <v>78</v>
      </c>
      <c r="C45" s="202">
        <f>'[2]05'!C47</f>
        <v>0</v>
      </c>
      <c r="D45" s="202">
        <f>'[2]05'!D47</f>
        <v>0</v>
      </c>
      <c r="E45" s="202">
        <f>'[2]05'!E47</f>
        <v>0</v>
      </c>
      <c r="F45" s="15">
        <f t="shared" si="6"/>
        <v>78</v>
      </c>
      <c r="G45" s="201">
        <f>'[2]05'!H47</f>
        <v>37</v>
      </c>
      <c r="H45" s="202">
        <f>'[2]05'!I47</f>
        <v>0</v>
      </c>
      <c r="I45" s="202">
        <f>'[2]05'!J47</f>
        <v>0</v>
      </c>
      <c r="J45" s="202">
        <f>'[2]05'!K47</f>
        <v>0</v>
      </c>
      <c r="K45" s="15">
        <f t="shared" si="3"/>
        <v>37</v>
      </c>
      <c r="L45" s="18">
        <f>frq!C45</f>
        <v>1</v>
      </c>
      <c r="M45" s="125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  <c r="S45" s="18"/>
    </row>
    <row r="46" spans="1:19">
      <c r="A46" s="8" t="s">
        <v>88</v>
      </c>
      <c r="B46" s="201">
        <f>'[2]05'!B48</f>
        <v>78</v>
      </c>
      <c r="C46" s="202">
        <f>'[2]05'!C48</f>
        <v>0</v>
      </c>
      <c r="D46" s="202">
        <f>'[2]05'!D48</f>
        <v>0</v>
      </c>
      <c r="E46" s="202">
        <f>'[2]05'!E48</f>
        <v>0</v>
      </c>
      <c r="F46" s="15">
        <f t="shared" si="6"/>
        <v>78</v>
      </c>
      <c r="G46" s="201">
        <f>'[2]05'!H48</f>
        <v>37</v>
      </c>
      <c r="H46" s="202">
        <f>'[2]05'!I48</f>
        <v>0</v>
      </c>
      <c r="I46" s="202">
        <f>'[2]05'!J48</f>
        <v>0</v>
      </c>
      <c r="J46" s="202">
        <f>'[2]05'!K48</f>
        <v>0</v>
      </c>
      <c r="K46" s="15">
        <f t="shared" si="3"/>
        <v>37</v>
      </c>
      <c r="L46" s="18">
        <f>frq!C46</f>
        <v>1</v>
      </c>
      <c r="M46" s="125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  <c r="S46" s="18"/>
    </row>
    <row r="47" spans="1:19">
      <c r="A47" s="8" t="s">
        <v>89</v>
      </c>
      <c r="B47" s="201">
        <f>'[2]05'!B49</f>
        <v>78</v>
      </c>
      <c r="C47" s="202">
        <f>'[2]05'!C49</f>
        <v>0</v>
      </c>
      <c r="D47" s="202">
        <f>'[2]05'!D49</f>
        <v>0</v>
      </c>
      <c r="E47" s="202">
        <f>'[2]05'!E49</f>
        <v>0</v>
      </c>
      <c r="F47" s="15">
        <f t="shared" si="6"/>
        <v>78</v>
      </c>
      <c r="G47" s="201">
        <f>'[2]05'!H49</f>
        <v>37</v>
      </c>
      <c r="H47" s="202">
        <f>'[2]05'!I49</f>
        <v>0</v>
      </c>
      <c r="I47" s="202">
        <f>'[2]05'!J49</f>
        <v>0</v>
      </c>
      <c r="J47" s="202">
        <f>'[2]05'!K49</f>
        <v>0</v>
      </c>
      <c r="K47" s="15">
        <f t="shared" si="3"/>
        <v>37</v>
      </c>
      <c r="L47" s="18">
        <f>frq!C47</f>
        <v>1</v>
      </c>
      <c r="M47" s="125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  <c r="S47" s="18"/>
    </row>
    <row r="48" spans="1:19">
      <c r="A48" s="8" t="s">
        <v>90</v>
      </c>
      <c r="B48" s="201">
        <f>'[2]05'!B50</f>
        <v>78</v>
      </c>
      <c r="C48" s="202">
        <f>'[2]05'!C50</f>
        <v>0</v>
      </c>
      <c r="D48" s="202">
        <f>'[2]05'!D50</f>
        <v>0</v>
      </c>
      <c r="E48" s="202">
        <f>'[2]05'!E50</f>
        <v>0</v>
      </c>
      <c r="F48" s="15">
        <f t="shared" si="6"/>
        <v>78</v>
      </c>
      <c r="G48" s="201">
        <f>'[2]05'!H50</f>
        <v>37</v>
      </c>
      <c r="H48" s="202">
        <f>'[2]05'!I50</f>
        <v>0</v>
      </c>
      <c r="I48" s="202">
        <f>'[2]05'!J50</f>
        <v>0</v>
      </c>
      <c r="J48" s="202">
        <f>'[2]05'!K50</f>
        <v>0</v>
      </c>
      <c r="K48" s="15">
        <f t="shared" si="3"/>
        <v>37</v>
      </c>
      <c r="L48" s="18">
        <f>frq!C48</f>
        <v>1</v>
      </c>
      <c r="M48" s="125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  <c r="S48" s="18"/>
    </row>
    <row r="49" spans="1:19">
      <c r="A49" s="8" t="s">
        <v>91</v>
      </c>
      <c r="B49" s="201">
        <f>'[2]05'!B51</f>
        <v>78</v>
      </c>
      <c r="C49" s="202">
        <f>'[2]05'!C51</f>
        <v>0</v>
      </c>
      <c r="D49" s="202">
        <f>'[2]05'!D51</f>
        <v>0</v>
      </c>
      <c r="E49" s="202">
        <f>'[2]05'!E51</f>
        <v>0</v>
      </c>
      <c r="F49" s="15">
        <f t="shared" si="6"/>
        <v>78</v>
      </c>
      <c r="G49" s="201">
        <f>'[2]05'!H51</f>
        <v>37</v>
      </c>
      <c r="H49" s="202">
        <f>'[2]05'!I51</f>
        <v>0</v>
      </c>
      <c r="I49" s="202">
        <f>'[2]05'!J51</f>
        <v>0</v>
      </c>
      <c r="J49" s="202">
        <f>'[2]05'!K51</f>
        <v>0</v>
      </c>
      <c r="K49" s="15">
        <f t="shared" si="3"/>
        <v>37</v>
      </c>
      <c r="L49" s="18">
        <f>frq!C49</f>
        <v>1</v>
      </c>
      <c r="M49" s="125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  <c r="S49" s="18"/>
    </row>
    <row r="50" spans="1:19">
      <c r="A50" s="8" t="s">
        <v>92</v>
      </c>
      <c r="B50" s="201">
        <f>'[2]05'!B52</f>
        <v>78</v>
      </c>
      <c r="C50" s="202">
        <f>'[2]05'!C52</f>
        <v>0</v>
      </c>
      <c r="D50" s="202">
        <f>'[2]05'!D52</f>
        <v>0</v>
      </c>
      <c r="E50" s="202">
        <f>'[2]05'!E52</f>
        <v>0</v>
      </c>
      <c r="F50" s="15">
        <f t="shared" si="6"/>
        <v>78</v>
      </c>
      <c r="G50" s="201">
        <f>'[2]05'!H52</f>
        <v>37</v>
      </c>
      <c r="H50" s="202">
        <f>'[2]05'!I52</f>
        <v>0</v>
      </c>
      <c r="I50" s="202">
        <f>'[2]05'!J52</f>
        <v>0</v>
      </c>
      <c r="J50" s="202">
        <f>'[2]05'!K52</f>
        <v>0</v>
      </c>
      <c r="K50" s="15">
        <f t="shared" si="3"/>
        <v>37</v>
      </c>
      <c r="L50" s="18">
        <f>frq!C50</f>
        <v>1</v>
      </c>
      <c r="M50" s="125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  <c r="S50" s="18"/>
    </row>
    <row r="51" spans="1:19">
      <c r="A51" s="8" t="s">
        <v>93</v>
      </c>
      <c r="B51" s="201">
        <f>'[2]05'!B53</f>
        <v>78</v>
      </c>
      <c r="C51" s="202">
        <f>'[2]05'!C53</f>
        <v>0</v>
      </c>
      <c r="D51" s="202">
        <f>'[2]05'!D53</f>
        <v>0</v>
      </c>
      <c r="E51" s="202">
        <f>'[2]05'!E53</f>
        <v>0</v>
      </c>
      <c r="F51" s="15">
        <f t="shared" si="6"/>
        <v>78</v>
      </c>
      <c r="G51" s="201">
        <f>'[2]05'!H53</f>
        <v>37</v>
      </c>
      <c r="H51" s="202">
        <f>'[2]05'!I53</f>
        <v>0</v>
      </c>
      <c r="I51" s="202">
        <f>'[2]05'!J53</f>
        <v>0</v>
      </c>
      <c r="J51" s="202">
        <f>'[2]05'!K53</f>
        <v>0</v>
      </c>
      <c r="K51" s="15">
        <f t="shared" si="3"/>
        <v>37</v>
      </c>
      <c r="L51" s="18">
        <f>frq!C51</f>
        <v>1</v>
      </c>
      <c r="M51" s="125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  <c r="S51" s="18"/>
    </row>
    <row r="52" spans="1:19">
      <c r="A52" s="8" t="s">
        <v>94</v>
      </c>
      <c r="B52" s="201">
        <f>'[2]05'!B54</f>
        <v>78</v>
      </c>
      <c r="C52" s="202">
        <f>'[2]05'!C54</f>
        <v>0</v>
      </c>
      <c r="D52" s="202">
        <f>'[2]05'!D54</f>
        <v>0</v>
      </c>
      <c r="E52" s="202">
        <f>'[2]05'!E54</f>
        <v>0</v>
      </c>
      <c r="F52" s="15">
        <f t="shared" si="6"/>
        <v>78</v>
      </c>
      <c r="G52" s="201">
        <f>'[2]05'!H54</f>
        <v>37</v>
      </c>
      <c r="H52" s="202">
        <f>'[2]05'!I54</f>
        <v>0</v>
      </c>
      <c r="I52" s="202">
        <f>'[2]05'!J54</f>
        <v>0</v>
      </c>
      <c r="J52" s="202">
        <f>'[2]05'!K54</f>
        <v>0</v>
      </c>
      <c r="K52" s="15">
        <f t="shared" si="3"/>
        <v>37</v>
      </c>
      <c r="L52" s="18">
        <f>frq!C52</f>
        <v>1</v>
      </c>
      <c r="M52" s="125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  <c r="S52" s="18"/>
    </row>
    <row r="53" spans="1:19">
      <c r="A53" s="8" t="s">
        <v>95</v>
      </c>
      <c r="B53" s="201">
        <f>'[2]05'!B55</f>
        <v>78</v>
      </c>
      <c r="C53" s="202">
        <f>'[2]05'!C55</f>
        <v>0</v>
      </c>
      <c r="D53" s="202">
        <f>'[2]05'!D55</f>
        <v>0</v>
      </c>
      <c r="E53" s="202">
        <f>'[2]05'!E55</f>
        <v>0</v>
      </c>
      <c r="F53" s="15">
        <f t="shared" si="6"/>
        <v>78</v>
      </c>
      <c r="G53" s="201">
        <f>'[2]05'!H55</f>
        <v>36</v>
      </c>
      <c r="H53" s="202">
        <f>'[2]05'!I55</f>
        <v>0</v>
      </c>
      <c r="I53" s="202">
        <f>'[2]05'!J55</f>
        <v>0</v>
      </c>
      <c r="J53" s="202">
        <f>'[2]05'!K55</f>
        <v>0</v>
      </c>
      <c r="K53" s="15">
        <f t="shared" si="3"/>
        <v>36</v>
      </c>
      <c r="L53" s="18">
        <f>frq!C53</f>
        <v>1</v>
      </c>
      <c r="M53" s="125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  <c r="S53" s="18"/>
    </row>
    <row r="54" spans="1:19">
      <c r="A54" s="8" t="s">
        <v>96</v>
      </c>
      <c r="B54" s="201">
        <f>'[2]05'!B56</f>
        <v>78</v>
      </c>
      <c r="C54" s="202">
        <f>'[2]05'!C56</f>
        <v>0</v>
      </c>
      <c r="D54" s="202">
        <f>'[2]05'!D56</f>
        <v>0</v>
      </c>
      <c r="E54" s="202">
        <f>'[2]05'!E56</f>
        <v>0</v>
      </c>
      <c r="F54" s="15">
        <f t="shared" si="6"/>
        <v>78</v>
      </c>
      <c r="G54" s="201">
        <f>'[2]05'!H56</f>
        <v>36</v>
      </c>
      <c r="H54" s="202">
        <f>'[2]05'!I56</f>
        <v>0</v>
      </c>
      <c r="I54" s="202">
        <f>'[2]05'!J56</f>
        <v>0</v>
      </c>
      <c r="J54" s="202">
        <f>'[2]05'!K56</f>
        <v>0</v>
      </c>
      <c r="K54" s="15">
        <f t="shared" si="3"/>
        <v>36</v>
      </c>
      <c r="L54" s="18">
        <f>frq!C54</f>
        <v>1</v>
      </c>
      <c r="M54" s="125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  <c r="S54" s="18"/>
    </row>
    <row r="55" spans="1:19">
      <c r="A55" s="8" t="s">
        <v>97</v>
      </c>
      <c r="B55" s="201">
        <f>'[2]05'!B57</f>
        <v>78</v>
      </c>
      <c r="C55" s="202">
        <f>'[2]05'!C57</f>
        <v>0</v>
      </c>
      <c r="D55" s="202">
        <f>'[2]05'!D57</f>
        <v>0</v>
      </c>
      <c r="E55" s="202">
        <f>'[2]05'!E57</f>
        <v>0</v>
      </c>
      <c r="F55" s="15">
        <f t="shared" si="6"/>
        <v>78</v>
      </c>
      <c r="G55" s="201">
        <f>'[2]05'!H57</f>
        <v>36</v>
      </c>
      <c r="H55" s="202">
        <f>'[2]05'!I57</f>
        <v>0</v>
      </c>
      <c r="I55" s="202">
        <f>'[2]05'!J57</f>
        <v>0</v>
      </c>
      <c r="J55" s="202">
        <f>'[2]05'!K57</f>
        <v>0</v>
      </c>
      <c r="K55" s="15">
        <f t="shared" si="3"/>
        <v>36</v>
      </c>
      <c r="L55" s="18">
        <f>frq!C55</f>
        <v>1</v>
      </c>
      <c r="M55" s="125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  <c r="S55" s="18"/>
    </row>
    <row r="56" spans="1:19">
      <c r="A56" s="8" t="s">
        <v>98</v>
      </c>
      <c r="B56" s="201">
        <f>'[2]05'!B58</f>
        <v>78</v>
      </c>
      <c r="C56" s="202">
        <f>'[2]05'!C58</f>
        <v>0</v>
      </c>
      <c r="D56" s="202">
        <f>'[2]05'!D58</f>
        <v>0</v>
      </c>
      <c r="E56" s="202">
        <f>'[2]05'!E58</f>
        <v>0</v>
      </c>
      <c r="F56" s="15">
        <f t="shared" si="6"/>
        <v>78</v>
      </c>
      <c r="G56" s="201">
        <f>'[2]05'!H58</f>
        <v>36</v>
      </c>
      <c r="H56" s="202">
        <f>'[2]05'!I58</f>
        <v>0</v>
      </c>
      <c r="I56" s="202">
        <f>'[2]05'!J58</f>
        <v>0</v>
      </c>
      <c r="J56" s="202">
        <f>'[2]05'!K58</f>
        <v>0</v>
      </c>
      <c r="K56" s="15">
        <f t="shared" si="3"/>
        <v>36</v>
      </c>
      <c r="L56" s="18">
        <f>frq!C56</f>
        <v>1</v>
      </c>
      <c r="M56" s="125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  <c r="S56" s="18"/>
    </row>
    <row r="57" spans="1:19">
      <c r="A57" s="8" t="s">
        <v>99</v>
      </c>
      <c r="B57" s="201">
        <f>'[2]05'!B59</f>
        <v>78</v>
      </c>
      <c r="C57" s="202">
        <f>'[2]05'!C59</f>
        <v>0</v>
      </c>
      <c r="D57" s="202">
        <f>'[2]05'!D59</f>
        <v>0</v>
      </c>
      <c r="E57" s="202">
        <f>'[2]05'!E59</f>
        <v>0</v>
      </c>
      <c r="F57" s="15">
        <f t="shared" si="6"/>
        <v>78</v>
      </c>
      <c r="G57" s="201">
        <f>'[2]05'!H59</f>
        <v>36</v>
      </c>
      <c r="H57" s="202">
        <f>'[2]05'!I59</f>
        <v>0</v>
      </c>
      <c r="I57" s="202">
        <f>'[2]05'!J59</f>
        <v>0</v>
      </c>
      <c r="J57" s="202">
        <f>'[2]05'!K59</f>
        <v>0</v>
      </c>
      <c r="K57" s="15">
        <f t="shared" si="3"/>
        <v>36</v>
      </c>
      <c r="L57" s="18">
        <f>frq!C57</f>
        <v>1</v>
      </c>
      <c r="M57" s="125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  <c r="S57" s="18"/>
    </row>
    <row r="58" spans="1:19">
      <c r="A58" s="8" t="s">
        <v>100</v>
      </c>
      <c r="B58" s="201">
        <f>'[2]05'!B60</f>
        <v>78</v>
      </c>
      <c r="C58" s="202">
        <f>'[2]05'!C60</f>
        <v>0</v>
      </c>
      <c r="D58" s="202">
        <f>'[2]05'!D60</f>
        <v>0</v>
      </c>
      <c r="E58" s="202">
        <f>'[2]05'!E60</f>
        <v>0</v>
      </c>
      <c r="F58" s="15">
        <f t="shared" si="6"/>
        <v>78</v>
      </c>
      <c r="G58" s="201">
        <f>'[2]05'!H60</f>
        <v>36</v>
      </c>
      <c r="H58" s="202">
        <f>'[2]05'!I60</f>
        <v>0</v>
      </c>
      <c r="I58" s="202">
        <f>'[2]05'!J60</f>
        <v>0</v>
      </c>
      <c r="J58" s="202">
        <f>'[2]05'!K60</f>
        <v>0</v>
      </c>
      <c r="K58" s="15">
        <f t="shared" si="3"/>
        <v>36</v>
      </c>
      <c r="L58" s="18">
        <f>frq!C58</f>
        <v>1</v>
      </c>
      <c r="M58" s="125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  <c r="S58" s="18"/>
    </row>
    <row r="59" spans="1:19">
      <c r="A59" s="8" t="s">
        <v>101</v>
      </c>
      <c r="B59" s="201">
        <f>'[2]05'!B61</f>
        <v>78</v>
      </c>
      <c r="C59" s="202">
        <f>'[2]05'!C61</f>
        <v>0</v>
      </c>
      <c r="D59" s="202">
        <f>'[2]05'!D61</f>
        <v>0</v>
      </c>
      <c r="E59" s="202">
        <f>'[2]05'!E61</f>
        <v>0</v>
      </c>
      <c r="F59" s="15">
        <f t="shared" si="6"/>
        <v>78</v>
      </c>
      <c r="G59" s="201">
        <f>'[2]05'!H61</f>
        <v>36</v>
      </c>
      <c r="H59" s="202">
        <f>'[2]05'!I61</f>
        <v>0</v>
      </c>
      <c r="I59" s="202">
        <f>'[2]05'!J61</f>
        <v>0</v>
      </c>
      <c r="J59" s="202">
        <f>'[2]05'!K61</f>
        <v>0</v>
      </c>
      <c r="K59" s="15">
        <f t="shared" si="3"/>
        <v>36</v>
      </c>
      <c r="L59" s="18">
        <f>frq!C59</f>
        <v>1</v>
      </c>
      <c r="M59" s="125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  <c r="S59" s="18"/>
    </row>
    <row r="60" spans="1:19">
      <c r="A60" s="8" t="s">
        <v>102</v>
      </c>
      <c r="B60" s="201">
        <f>'[2]05'!B62</f>
        <v>78</v>
      </c>
      <c r="C60" s="202">
        <f>'[2]05'!C62</f>
        <v>0</v>
      </c>
      <c r="D60" s="202">
        <f>'[2]05'!D62</f>
        <v>0</v>
      </c>
      <c r="E60" s="202">
        <f>'[2]05'!E62</f>
        <v>0</v>
      </c>
      <c r="F60" s="15">
        <f t="shared" si="6"/>
        <v>78</v>
      </c>
      <c r="G60" s="201">
        <f>'[2]05'!H62</f>
        <v>35</v>
      </c>
      <c r="H60" s="202">
        <f>'[2]05'!I62</f>
        <v>0</v>
      </c>
      <c r="I60" s="202">
        <f>'[2]05'!J62</f>
        <v>0</v>
      </c>
      <c r="J60" s="202">
        <f>'[2]05'!K62</f>
        <v>0</v>
      </c>
      <c r="K60" s="15">
        <f t="shared" si="3"/>
        <v>35</v>
      </c>
      <c r="L60" s="18">
        <f>frq!C60</f>
        <v>1</v>
      </c>
      <c r="M60" s="125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  <c r="S60" s="18"/>
    </row>
    <row r="61" spans="1:19">
      <c r="A61" s="8" t="s">
        <v>103</v>
      </c>
      <c r="B61" s="201">
        <f>'[2]05'!B63</f>
        <v>78</v>
      </c>
      <c r="C61" s="202">
        <f>'[2]05'!C63</f>
        <v>0</v>
      </c>
      <c r="D61" s="202">
        <f>'[2]05'!D63</f>
        <v>0</v>
      </c>
      <c r="E61" s="202">
        <f>'[2]05'!E63</f>
        <v>0</v>
      </c>
      <c r="F61" s="15">
        <f t="shared" si="6"/>
        <v>78</v>
      </c>
      <c r="G61" s="201">
        <f>'[2]05'!H63</f>
        <v>35</v>
      </c>
      <c r="H61" s="202">
        <f>'[2]05'!I63</f>
        <v>0</v>
      </c>
      <c r="I61" s="202">
        <f>'[2]05'!J63</f>
        <v>0</v>
      </c>
      <c r="J61" s="202">
        <f>'[2]05'!K63</f>
        <v>0</v>
      </c>
      <c r="K61" s="15">
        <f t="shared" si="3"/>
        <v>35</v>
      </c>
      <c r="L61" s="18">
        <f>frq!C61</f>
        <v>1</v>
      </c>
      <c r="M61" s="125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  <c r="S61" s="18"/>
    </row>
    <row r="62" spans="1:19">
      <c r="A62" s="8" t="s">
        <v>104</v>
      </c>
      <c r="B62" s="201">
        <f>'[2]05'!B64</f>
        <v>78</v>
      </c>
      <c r="C62" s="202">
        <f>'[2]05'!C64</f>
        <v>0</v>
      </c>
      <c r="D62" s="202">
        <f>'[2]05'!D64</f>
        <v>0</v>
      </c>
      <c r="E62" s="202">
        <f>'[2]05'!E64</f>
        <v>0</v>
      </c>
      <c r="F62" s="15">
        <f t="shared" si="6"/>
        <v>78</v>
      </c>
      <c r="G62" s="201">
        <f>'[2]05'!H64</f>
        <v>35</v>
      </c>
      <c r="H62" s="202">
        <f>'[2]05'!I64</f>
        <v>0</v>
      </c>
      <c r="I62" s="202">
        <f>'[2]05'!J64</f>
        <v>0</v>
      </c>
      <c r="J62" s="202">
        <f>'[2]05'!K64</f>
        <v>0</v>
      </c>
      <c r="K62" s="15">
        <f t="shared" si="3"/>
        <v>35</v>
      </c>
      <c r="L62" s="18">
        <f>frq!C62</f>
        <v>1</v>
      </c>
      <c r="M62" s="125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  <c r="S62" s="18"/>
    </row>
    <row r="63" spans="1:19">
      <c r="A63" s="8" t="s">
        <v>105</v>
      </c>
      <c r="B63" s="201">
        <f>'[2]05'!B65</f>
        <v>78</v>
      </c>
      <c r="C63" s="202">
        <f>'[2]05'!C65</f>
        <v>0</v>
      </c>
      <c r="D63" s="202">
        <f>'[2]05'!D65</f>
        <v>0</v>
      </c>
      <c r="E63" s="202">
        <f>'[2]05'!E65</f>
        <v>0</v>
      </c>
      <c r="F63" s="15">
        <f t="shared" si="6"/>
        <v>78</v>
      </c>
      <c r="G63" s="201">
        <f>'[2]05'!H65</f>
        <v>35</v>
      </c>
      <c r="H63" s="202">
        <f>'[2]05'!I65</f>
        <v>0</v>
      </c>
      <c r="I63" s="202">
        <f>'[2]05'!J65</f>
        <v>0</v>
      </c>
      <c r="J63" s="202">
        <f>'[2]05'!K65</f>
        <v>0</v>
      </c>
      <c r="K63" s="15">
        <f t="shared" si="3"/>
        <v>35</v>
      </c>
      <c r="L63" s="18">
        <f>frq!C63</f>
        <v>1</v>
      </c>
      <c r="M63" s="125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  <c r="S63" s="18"/>
    </row>
    <row r="64" spans="1:19">
      <c r="A64" s="8" t="s">
        <v>106</v>
      </c>
      <c r="B64" s="201">
        <f>'[2]05'!B66</f>
        <v>78</v>
      </c>
      <c r="C64" s="202">
        <f>'[2]05'!C66</f>
        <v>0</v>
      </c>
      <c r="D64" s="202">
        <f>'[2]05'!D66</f>
        <v>0</v>
      </c>
      <c r="E64" s="202">
        <f>'[2]05'!E66</f>
        <v>0</v>
      </c>
      <c r="F64" s="15">
        <f t="shared" si="6"/>
        <v>78</v>
      </c>
      <c r="G64" s="201">
        <f>'[2]05'!H66</f>
        <v>35</v>
      </c>
      <c r="H64" s="202">
        <f>'[2]05'!I66</f>
        <v>0</v>
      </c>
      <c r="I64" s="202">
        <f>'[2]05'!J66</f>
        <v>0</v>
      </c>
      <c r="J64" s="202">
        <f>'[2]05'!K66</f>
        <v>0</v>
      </c>
      <c r="K64" s="15">
        <f t="shared" si="3"/>
        <v>35</v>
      </c>
      <c r="L64" s="18">
        <f>frq!C64</f>
        <v>1</v>
      </c>
      <c r="M64" s="125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  <c r="S64" s="18"/>
    </row>
    <row r="65" spans="1:19">
      <c r="A65" s="8" t="s">
        <v>107</v>
      </c>
      <c r="B65" s="201">
        <f>'[2]05'!B67</f>
        <v>78</v>
      </c>
      <c r="C65" s="202">
        <f>'[2]05'!C67</f>
        <v>0</v>
      </c>
      <c r="D65" s="202">
        <f>'[2]05'!D67</f>
        <v>0</v>
      </c>
      <c r="E65" s="202">
        <f>'[2]05'!E67</f>
        <v>0</v>
      </c>
      <c r="F65" s="15">
        <f t="shared" si="6"/>
        <v>78</v>
      </c>
      <c r="G65" s="201">
        <f>'[2]05'!H67</f>
        <v>35</v>
      </c>
      <c r="H65" s="202">
        <f>'[2]05'!I67</f>
        <v>0</v>
      </c>
      <c r="I65" s="202">
        <f>'[2]05'!J67</f>
        <v>0</v>
      </c>
      <c r="J65" s="202">
        <f>'[2]05'!K67</f>
        <v>0</v>
      </c>
      <c r="K65" s="15">
        <f t="shared" si="3"/>
        <v>35</v>
      </c>
      <c r="L65" s="18">
        <f>frq!C65</f>
        <v>1</v>
      </c>
      <c r="M65" s="125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  <c r="S65" s="18"/>
    </row>
    <row r="66" spans="1:19">
      <c r="A66" s="8" t="s">
        <v>108</v>
      </c>
      <c r="B66" s="201">
        <f>'[2]05'!B68</f>
        <v>78</v>
      </c>
      <c r="C66" s="202">
        <f>'[2]05'!C68</f>
        <v>0</v>
      </c>
      <c r="D66" s="202">
        <f>'[2]05'!D68</f>
        <v>0</v>
      </c>
      <c r="E66" s="202">
        <f>'[2]05'!E68</f>
        <v>0</v>
      </c>
      <c r="F66" s="15">
        <f t="shared" si="6"/>
        <v>78</v>
      </c>
      <c r="G66" s="201">
        <f>'[2]05'!H68</f>
        <v>35</v>
      </c>
      <c r="H66" s="202">
        <f>'[2]05'!I68</f>
        <v>0</v>
      </c>
      <c r="I66" s="202">
        <f>'[2]05'!J68</f>
        <v>0</v>
      </c>
      <c r="J66" s="202">
        <f>'[2]05'!K68</f>
        <v>0</v>
      </c>
      <c r="K66" s="15">
        <f t="shared" si="3"/>
        <v>35</v>
      </c>
      <c r="L66" s="18">
        <f>frq!C66</f>
        <v>1</v>
      </c>
      <c r="M66" s="125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  <c r="S66" s="18"/>
    </row>
    <row r="67" spans="1:19">
      <c r="A67" s="8" t="s">
        <v>109</v>
      </c>
      <c r="B67" s="201">
        <f>'[2]05'!B69</f>
        <v>78</v>
      </c>
      <c r="C67" s="202">
        <f>'[2]05'!C69</f>
        <v>0</v>
      </c>
      <c r="D67" s="202">
        <f>'[2]05'!D69</f>
        <v>0</v>
      </c>
      <c r="E67" s="202">
        <f>'[2]05'!E69</f>
        <v>0</v>
      </c>
      <c r="F67" s="15">
        <f t="shared" si="6"/>
        <v>78</v>
      </c>
      <c r="G67" s="201">
        <f>'[2]05'!H69</f>
        <v>36</v>
      </c>
      <c r="H67" s="202">
        <f>'[2]05'!I69</f>
        <v>0</v>
      </c>
      <c r="I67" s="202">
        <f>'[2]05'!J69</f>
        <v>0</v>
      </c>
      <c r="J67" s="202">
        <f>'[2]05'!K69</f>
        <v>0</v>
      </c>
      <c r="K67" s="15">
        <f t="shared" si="3"/>
        <v>36</v>
      </c>
      <c r="L67" s="18">
        <f>frq!C67</f>
        <v>1</v>
      </c>
      <c r="M67" s="125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  <c r="S67" s="18"/>
    </row>
    <row r="68" spans="1:19">
      <c r="A68" s="8" t="s">
        <v>110</v>
      </c>
      <c r="B68" s="201">
        <f>'[2]05'!B70</f>
        <v>78</v>
      </c>
      <c r="C68" s="202">
        <f>'[2]05'!C70</f>
        <v>0</v>
      </c>
      <c r="D68" s="202">
        <f>'[2]05'!D70</f>
        <v>0</v>
      </c>
      <c r="E68" s="202">
        <f>'[2]05'!E70</f>
        <v>0</v>
      </c>
      <c r="F68" s="15">
        <f t="shared" si="6"/>
        <v>78</v>
      </c>
      <c r="G68" s="201">
        <f>'[2]05'!H70</f>
        <v>36</v>
      </c>
      <c r="H68" s="202">
        <f>'[2]05'!I70</f>
        <v>0</v>
      </c>
      <c r="I68" s="202">
        <f>'[2]05'!J70</f>
        <v>0</v>
      </c>
      <c r="J68" s="202">
        <f>'[2]05'!K70</f>
        <v>0</v>
      </c>
      <c r="K68" s="15">
        <f t="shared" ref="K68:K98" si="13">SUM(G68:J68)</f>
        <v>36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  <c r="S68" s="18"/>
    </row>
    <row r="69" spans="1:19">
      <c r="A69" s="8" t="s">
        <v>111</v>
      </c>
      <c r="B69" s="201">
        <f>'[2]05'!B71</f>
        <v>78</v>
      </c>
      <c r="C69" s="202">
        <f>'[2]05'!C71</f>
        <v>0</v>
      </c>
      <c r="D69" s="202">
        <f>'[2]05'!D71</f>
        <v>0</v>
      </c>
      <c r="E69" s="202">
        <f>'[2]05'!E71</f>
        <v>0</v>
      </c>
      <c r="F69" s="15">
        <f t="shared" ref="F69:F98" si="16">SUM(B69:E69)</f>
        <v>78</v>
      </c>
      <c r="G69" s="201">
        <f>'[2]05'!H71</f>
        <v>36</v>
      </c>
      <c r="H69" s="202">
        <f>'[2]05'!I71</f>
        <v>0</v>
      </c>
      <c r="I69" s="202">
        <f>'[2]05'!J71</f>
        <v>0</v>
      </c>
      <c r="J69" s="202">
        <f>'[2]05'!K71</f>
        <v>0</v>
      </c>
      <c r="K69" s="15">
        <f t="shared" si="13"/>
        <v>36</v>
      </c>
      <c r="L69" s="18">
        <f>frq!C69</f>
        <v>1</v>
      </c>
      <c r="M69" s="125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  <c r="S69" s="18"/>
    </row>
    <row r="70" spans="1:19">
      <c r="A70" s="8" t="s">
        <v>112</v>
      </c>
      <c r="B70" s="201">
        <f>'[2]05'!B72</f>
        <v>78</v>
      </c>
      <c r="C70" s="202">
        <f>'[2]05'!C72</f>
        <v>0</v>
      </c>
      <c r="D70" s="202">
        <f>'[2]05'!D72</f>
        <v>0</v>
      </c>
      <c r="E70" s="202">
        <f>'[2]05'!E72</f>
        <v>0</v>
      </c>
      <c r="F70" s="15">
        <f t="shared" si="16"/>
        <v>78</v>
      </c>
      <c r="G70" s="201">
        <f>'[2]05'!H72</f>
        <v>36</v>
      </c>
      <c r="H70" s="202">
        <f>'[2]05'!I72</f>
        <v>0</v>
      </c>
      <c r="I70" s="202">
        <f>'[2]05'!J72</f>
        <v>0</v>
      </c>
      <c r="J70" s="202">
        <f>'[2]05'!K72</f>
        <v>0</v>
      </c>
      <c r="K70" s="15">
        <f t="shared" si="13"/>
        <v>36</v>
      </c>
      <c r="L70" s="18">
        <f>frq!C70</f>
        <v>1</v>
      </c>
      <c r="M70" s="125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  <c r="S70" s="18"/>
    </row>
    <row r="71" spans="1:19">
      <c r="A71" s="8" t="s">
        <v>113</v>
      </c>
      <c r="B71" s="201">
        <f>'[2]05'!B73</f>
        <v>78</v>
      </c>
      <c r="C71" s="202">
        <f>'[2]05'!C73</f>
        <v>0</v>
      </c>
      <c r="D71" s="202">
        <f>'[2]05'!D73</f>
        <v>0</v>
      </c>
      <c r="E71" s="202">
        <f>'[2]05'!E73</f>
        <v>0</v>
      </c>
      <c r="F71" s="15">
        <f t="shared" si="16"/>
        <v>78</v>
      </c>
      <c r="G71" s="201">
        <f>'[2]05'!H73</f>
        <v>36</v>
      </c>
      <c r="H71" s="202">
        <f>'[2]05'!I73</f>
        <v>0</v>
      </c>
      <c r="I71" s="202">
        <f>'[2]05'!J73</f>
        <v>0</v>
      </c>
      <c r="J71" s="202">
        <f>'[2]05'!K73</f>
        <v>0</v>
      </c>
      <c r="K71" s="15">
        <f t="shared" si="13"/>
        <v>36</v>
      </c>
      <c r="L71" s="18">
        <f>frq!C71</f>
        <v>1</v>
      </c>
      <c r="M71" s="125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  <c r="S71" s="18"/>
    </row>
    <row r="72" spans="1:19">
      <c r="A72" s="8" t="s">
        <v>114</v>
      </c>
      <c r="B72" s="201">
        <f>'[2]05'!B74</f>
        <v>78</v>
      </c>
      <c r="C72" s="202">
        <f>'[2]05'!C74</f>
        <v>0</v>
      </c>
      <c r="D72" s="202">
        <f>'[2]05'!D74</f>
        <v>0</v>
      </c>
      <c r="E72" s="202">
        <f>'[2]05'!E74</f>
        <v>0</v>
      </c>
      <c r="F72" s="15">
        <f t="shared" si="16"/>
        <v>78</v>
      </c>
      <c r="G72" s="201">
        <f>'[2]05'!H74</f>
        <v>36</v>
      </c>
      <c r="H72" s="202">
        <f>'[2]05'!I74</f>
        <v>0</v>
      </c>
      <c r="I72" s="202">
        <f>'[2]05'!J74</f>
        <v>0</v>
      </c>
      <c r="J72" s="202">
        <f>'[2]05'!K74</f>
        <v>0</v>
      </c>
      <c r="K72" s="15">
        <f t="shared" si="13"/>
        <v>36</v>
      </c>
      <c r="L72" s="18">
        <f>frq!C72</f>
        <v>1</v>
      </c>
      <c r="M72" s="125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  <c r="S72" s="18"/>
    </row>
    <row r="73" spans="1:19">
      <c r="A73" s="8" t="s">
        <v>115</v>
      </c>
      <c r="B73" s="201">
        <f>'[2]05'!B75</f>
        <v>78</v>
      </c>
      <c r="C73" s="202">
        <f>'[2]05'!C75</f>
        <v>0</v>
      </c>
      <c r="D73" s="202">
        <f>'[2]05'!D75</f>
        <v>0</v>
      </c>
      <c r="E73" s="202">
        <f>'[2]05'!E75</f>
        <v>0</v>
      </c>
      <c r="F73" s="15">
        <f t="shared" si="16"/>
        <v>78</v>
      </c>
      <c r="G73" s="201">
        <f>'[2]05'!H75</f>
        <v>36</v>
      </c>
      <c r="H73" s="202">
        <f>'[2]05'!I75</f>
        <v>0</v>
      </c>
      <c r="I73" s="202">
        <f>'[2]05'!J75</f>
        <v>0</v>
      </c>
      <c r="J73" s="202">
        <f>'[2]05'!K75</f>
        <v>0</v>
      </c>
      <c r="K73" s="15">
        <f t="shared" si="13"/>
        <v>36</v>
      </c>
      <c r="L73" s="18">
        <f>frq!C73</f>
        <v>1</v>
      </c>
      <c r="M73" s="125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  <c r="S73" s="18"/>
    </row>
    <row r="74" spans="1:19">
      <c r="A74" s="8" t="s">
        <v>116</v>
      </c>
      <c r="B74" s="201">
        <f>'[2]05'!B76</f>
        <v>78</v>
      </c>
      <c r="C74" s="202">
        <f>'[2]05'!C76</f>
        <v>0</v>
      </c>
      <c r="D74" s="202">
        <f>'[2]05'!D76</f>
        <v>0</v>
      </c>
      <c r="E74" s="202">
        <f>'[2]05'!E76</f>
        <v>0</v>
      </c>
      <c r="F74" s="15">
        <f t="shared" si="16"/>
        <v>78</v>
      </c>
      <c r="G74" s="201">
        <f>'[2]05'!H76</f>
        <v>36</v>
      </c>
      <c r="H74" s="202">
        <f>'[2]05'!I76</f>
        <v>0</v>
      </c>
      <c r="I74" s="202">
        <f>'[2]05'!J76</f>
        <v>0</v>
      </c>
      <c r="J74" s="202">
        <f>'[2]05'!K76</f>
        <v>0</v>
      </c>
      <c r="K74" s="15">
        <f t="shared" si="13"/>
        <v>36</v>
      </c>
      <c r="L74" s="18">
        <f>frq!C74</f>
        <v>1</v>
      </c>
      <c r="M74" s="125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  <c r="S74" s="18"/>
    </row>
    <row r="75" spans="1:19">
      <c r="A75" s="8" t="s">
        <v>117</v>
      </c>
      <c r="B75" s="201">
        <f>'[2]05'!B77</f>
        <v>78</v>
      </c>
      <c r="C75" s="202">
        <f>'[2]05'!C77</f>
        <v>0</v>
      </c>
      <c r="D75" s="202">
        <f>'[2]05'!D77</f>
        <v>0</v>
      </c>
      <c r="E75" s="202">
        <f>'[2]05'!E77</f>
        <v>0</v>
      </c>
      <c r="F75" s="15">
        <f t="shared" si="16"/>
        <v>78</v>
      </c>
      <c r="G75" s="201">
        <f>'[2]05'!H77</f>
        <v>36</v>
      </c>
      <c r="H75" s="202">
        <f>'[2]05'!I77</f>
        <v>0</v>
      </c>
      <c r="I75" s="202">
        <f>'[2]05'!J77</f>
        <v>0</v>
      </c>
      <c r="J75" s="202">
        <f>'[2]05'!K77</f>
        <v>0</v>
      </c>
      <c r="K75" s="15">
        <f t="shared" si="13"/>
        <v>36</v>
      </c>
      <c r="L75" s="18">
        <f>frq!C75</f>
        <v>1</v>
      </c>
      <c r="M75" s="125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  <c r="S75" s="18"/>
    </row>
    <row r="76" spans="1:19">
      <c r="A76" s="8" t="s">
        <v>118</v>
      </c>
      <c r="B76" s="201">
        <f>'[2]05'!B78</f>
        <v>78</v>
      </c>
      <c r="C76" s="202">
        <f>'[2]05'!C78</f>
        <v>0</v>
      </c>
      <c r="D76" s="202">
        <f>'[2]05'!D78</f>
        <v>0</v>
      </c>
      <c r="E76" s="202">
        <f>'[2]05'!E78</f>
        <v>0</v>
      </c>
      <c r="F76" s="15">
        <f t="shared" si="16"/>
        <v>78</v>
      </c>
      <c r="G76" s="201">
        <f>'[2]05'!H78</f>
        <v>36</v>
      </c>
      <c r="H76" s="202">
        <f>'[2]05'!I78</f>
        <v>0</v>
      </c>
      <c r="I76" s="202">
        <f>'[2]05'!J78</f>
        <v>0</v>
      </c>
      <c r="J76" s="202">
        <f>'[2]05'!K78</f>
        <v>0</v>
      </c>
      <c r="K76" s="15">
        <f t="shared" si="13"/>
        <v>36</v>
      </c>
      <c r="L76" s="18">
        <f>frq!C76</f>
        <v>1</v>
      </c>
      <c r="M76" s="125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  <c r="S76" s="18"/>
    </row>
    <row r="77" spans="1:19">
      <c r="A77" s="8" t="s">
        <v>119</v>
      </c>
      <c r="B77" s="201">
        <f>'[2]05'!B79</f>
        <v>78</v>
      </c>
      <c r="C77" s="202">
        <f>'[2]05'!C79</f>
        <v>0</v>
      </c>
      <c r="D77" s="202">
        <f>'[2]05'!D79</f>
        <v>0</v>
      </c>
      <c r="E77" s="202">
        <f>'[2]05'!E79</f>
        <v>0</v>
      </c>
      <c r="F77" s="15">
        <f t="shared" si="16"/>
        <v>78</v>
      </c>
      <c r="G77" s="201">
        <f>'[2]05'!H79</f>
        <v>36</v>
      </c>
      <c r="H77" s="202">
        <f>'[2]05'!I79</f>
        <v>0</v>
      </c>
      <c r="I77" s="202">
        <f>'[2]05'!J79</f>
        <v>0</v>
      </c>
      <c r="J77" s="202">
        <f>'[2]05'!K79</f>
        <v>0</v>
      </c>
      <c r="K77" s="15">
        <f t="shared" si="13"/>
        <v>36</v>
      </c>
      <c r="L77" s="18">
        <f>frq!C77</f>
        <v>1</v>
      </c>
      <c r="M77" s="125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201">
        <f>'[2]05'!B80</f>
        <v>78</v>
      </c>
      <c r="C78" s="202">
        <f>'[2]05'!C80</f>
        <v>0</v>
      </c>
      <c r="D78" s="202">
        <f>'[2]05'!D80</f>
        <v>0</v>
      </c>
      <c r="E78" s="202">
        <f>'[2]05'!E80</f>
        <v>0</v>
      </c>
      <c r="F78" s="15">
        <f t="shared" si="16"/>
        <v>78</v>
      </c>
      <c r="G78" s="201">
        <f>'[2]05'!H80</f>
        <v>36</v>
      </c>
      <c r="H78" s="202">
        <f>'[2]05'!I80</f>
        <v>0</v>
      </c>
      <c r="I78" s="202">
        <f>'[2]05'!J80</f>
        <v>0</v>
      </c>
      <c r="J78" s="202">
        <f>'[2]05'!K80</f>
        <v>0</v>
      </c>
      <c r="K78" s="15">
        <f t="shared" si="13"/>
        <v>36</v>
      </c>
      <c r="L78" s="18">
        <f>frq!C78</f>
        <v>1</v>
      </c>
      <c r="M78" s="125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201">
        <f>'[2]05'!B81</f>
        <v>78</v>
      </c>
      <c r="C79" s="202">
        <f>'[2]05'!C81</f>
        <v>0</v>
      </c>
      <c r="D79" s="202">
        <f>'[2]05'!D81</f>
        <v>0</v>
      </c>
      <c r="E79" s="202">
        <f>'[2]05'!E81</f>
        <v>0</v>
      </c>
      <c r="F79" s="15">
        <f t="shared" si="16"/>
        <v>78</v>
      </c>
      <c r="G79" s="201">
        <f>'[2]05'!H81</f>
        <v>36</v>
      </c>
      <c r="H79" s="202">
        <f>'[2]05'!I81</f>
        <v>0</v>
      </c>
      <c r="I79" s="202">
        <f>'[2]05'!J81</f>
        <v>0</v>
      </c>
      <c r="J79" s="202">
        <f>'[2]05'!K81</f>
        <v>0</v>
      </c>
      <c r="K79" s="15">
        <f t="shared" si="13"/>
        <v>36</v>
      </c>
      <c r="L79" s="18">
        <f>frq!C79</f>
        <v>1</v>
      </c>
      <c r="M79" s="125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201">
        <f>'[2]05'!B82</f>
        <v>78</v>
      </c>
      <c r="C80" s="202">
        <f>'[2]05'!C82</f>
        <v>0</v>
      </c>
      <c r="D80" s="202">
        <f>'[2]05'!D82</f>
        <v>0</v>
      </c>
      <c r="E80" s="202">
        <f>'[2]05'!E82</f>
        <v>0</v>
      </c>
      <c r="F80" s="15">
        <f t="shared" si="16"/>
        <v>78</v>
      </c>
      <c r="G80" s="201">
        <f>'[2]05'!H82</f>
        <v>36</v>
      </c>
      <c r="H80" s="202">
        <f>'[2]05'!I82</f>
        <v>0</v>
      </c>
      <c r="I80" s="202">
        <f>'[2]05'!J82</f>
        <v>0</v>
      </c>
      <c r="J80" s="202">
        <f>'[2]05'!K82</f>
        <v>0</v>
      </c>
      <c r="K80" s="15">
        <f t="shared" si="13"/>
        <v>36</v>
      </c>
      <c r="L80" s="18">
        <f>frq!C80</f>
        <v>1</v>
      </c>
      <c r="M80" s="125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201">
        <f>'[2]05'!B83</f>
        <v>78</v>
      </c>
      <c r="C81" s="202">
        <f>'[2]05'!C83</f>
        <v>0</v>
      </c>
      <c r="D81" s="202">
        <f>'[2]05'!D83</f>
        <v>0</v>
      </c>
      <c r="E81" s="202">
        <f>'[2]05'!E83</f>
        <v>0</v>
      </c>
      <c r="F81" s="15">
        <f t="shared" si="16"/>
        <v>78</v>
      </c>
      <c r="G81" s="201">
        <f>'[2]05'!H83</f>
        <v>37</v>
      </c>
      <c r="H81" s="202">
        <f>'[2]05'!I83</f>
        <v>0</v>
      </c>
      <c r="I81" s="202">
        <f>'[2]05'!J83</f>
        <v>0</v>
      </c>
      <c r="J81" s="202">
        <f>'[2]05'!K83</f>
        <v>0</v>
      </c>
      <c r="K81" s="15">
        <f t="shared" si="13"/>
        <v>37</v>
      </c>
      <c r="L81" s="18">
        <f>frq!C81</f>
        <v>1</v>
      </c>
      <c r="M81" s="125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  <c r="S81" s="18"/>
    </row>
    <row r="82" spans="1:19">
      <c r="A82" s="8" t="s">
        <v>124</v>
      </c>
      <c r="B82" s="201">
        <f>'[2]05'!B84</f>
        <v>78</v>
      </c>
      <c r="C82" s="202">
        <f>'[2]05'!C84</f>
        <v>0</v>
      </c>
      <c r="D82" s="202">
        <f>'[2]05'!D84</f>
        <v>0</v>
      </c>
      <c r="E82" s="202">
        <f>'[2]05'!E84</f>
        <v>0</v>
      </c>
      <c r="F82" s="15">
        <f t="shared" si="16"/>
        <v>78</v>
      </c>
      <c r="G82" s="201">
        <f>'[2]05'!H84</f>
        <v>37</v>
      </c>
      <c r="H82" s="202">
        <f>'[2]05'!I84</f>
        <v>0</v>
      </c>
      <c r="I82" s="202">
        <f>'[2]05'!J84</f>
        <v>0</v>
      </c>
      <c r="J82" s="202">
        <f>'[2]05'!K84</f>
        <v>0</v>
      </c>
      <c r="K82" s="15">
        <f t="shared" si="13"/>
        <v>37</v>
      </c>
      <c r="L82" s="18">
        <f>frq!C82</f>
        <v>1</v>
      </c>
      <c r="M82" s="125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  <c r="S82" s="18"/>
    </row>
    <row r="83" spans="1:19">
      <c r="A83" s="8" t="s">
        <v>125</v>
      </c>
      <c r="B83" s="201">
        <f>'[2]05'!B85</f>
        <v>78</v>
      </c>
      <c r="C83" s="202">
        <f>'[2]05'!C85</f>
        <v>0</v>
      </c>
      <c r="D83" s="202">
        <f>'[2]05'!D85</f>
        <v>0</v>
      </c>
      <c r="E83" s="202">
        <f>'[2]05'!E85</f>
        <v>0</v>
      </c>
      <c r="F83" s="15">
        <f t="shared" si="16"/>
        <v>78</v>
      </c>
      <c r="G83" s="201">
        <f>'[2]05'!H85</f>
        <v>37</v>
      </c>
      <c r="H83" s="202">
        <f>'[2]05'!I85</f>
        <v>0</v>
      </c>
      <c r="I83" s="202">
        <f>'[2]05'!J85</f>
        <v>0</v>
      </c>
      <c r="J83" s="202">
        <f>'[2]05'!K85</f>
        <v>0</v>
      </c>
      <c r="K83" s="15">
        <f t="shared" si="13"/>
        <v>37</v>
      </c>
      <c r="L83" s="18">
        <f>frq!C83</f>
        <v>1</v>
      </c>
      <c r="M83" s="125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  <c r="S83" s="18"/>
    </row>
    <row r="84" spans="1:19">
      <c r="A84" s="8" t="s">
        <v>126</v>
      </c>
      <c r="B84" s="201">
        <f>'[2]05'!B86</f>
        <v>78</v>
      </c>
      <c r="C84" s="202">
        <f>'[2]05'!C86</f>
        <v>0</v>
      </c>
      <c r="D84" s="202">
        <f>'[2]05'!D86</f>
        <v>0</v>
      </c>
      <c r="E84" s="202">
        <f>'[2]05'!E86</f>
        <v>0</v>
      </c>
      <c r="F84" s="15">
        <f t="shared" si="16"/>
        <v>78</v>
      </c>
      <c r="G84" s="201">
        <f>'[2]05'!H86</f>
        <v>37</v>
      </c>
      <c r="H84" s="202">
        <f>'[2]05'!I86</f>
        <v>0</v>
      </c>
      <c r="I84" s="202">
        <f>'[2]05'!J86</f>
        <v>0</v>
      </c>
      <c r="J84" s="202">
        <f>'[2]05'!K86</f>
        <v>0</v>
      </c>
      <c r="K84" s="15">
        <f t="shared" si="13"/>
        <v>37</v>
      </c>
      <c r="L84" s="18">
        <f>frq!C84</f>
        <v>1</v>
      </c>
      <c r="M84" s="125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  <c r="S84" s="18"/>
    </row>
    <row r="85" spans="1:19">
      <c r="A85" s="8" t="s">
        <v>127</v>
      </c>
      <c r="B85" s="201">
        <f>'[2]05'!B87</f>
        <v>78</v>
      </c>
      <c r="C85" s="202">
        <f>'[2]05'!C87</f>
        <v>0</v>
      </c>
      <c r="D85" s="202">
        <f>'[2]05'!D87</f>
        <v>0</v>
      </c>
      <c r="E85" s="202">
        <f>'[2]05'!E87</f>
        <v>0</v>
      </c>
      <c r="F85" s="15">
        <f t="shared" si="16"/>
        <v>78</v>
      </c>
      <c r="G85" s="201">
        <f>'[2]05'!H87</f>
        <v>37</v>
      </c>
      <c r="H85" s="202">
        <f>'[2]05'!I87</f>
        <v>0</v>
      </c>
      <c r="I85" s="202">
        <f>'[2]05'!J87</f>
        <v>0</v>
      </c>
      <c r="J85" s="202">
        <f>'[2]05'!K87</f>
        <v>0</v>
      </c>
      <c r="K85" s="15">
        <f t="shared" si="13"/>
        <v>37</v>
      </c>
      <c r="L85" s="18">
        <f>frq!C85</f>
        <v>1</v>
      </c>
      <c r="M85" s="125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  <c r="S85" s="18"/>
    </row>
    <row r="86" spans="1:19">
      <c r="A86" s="8" t="s">
        <v>128</v>
      </c>
      <c r="B86" s="201">
        <f>'[2]05'!B88</f>
        <v>78</v>
      </c>
      <c r="C86" s="202">
        <f>'[2]05'!C88</f>
        <v>0</v>
      </c>
      <c r="D86" s="202">
        <f>'[2]05'!D88</f>
        <v>0</v>
      </c>
      <c r="E86" s="202">
        <f>'[2]05'!E88</f>
        <v>0</v>
      </c>
      <c r="F86" s="15">
        <f t="shared" si="16"/>
        <v>78</v>
      </c>
      <c r="G86" s="201">
        <f>'[2]05'!H88</f>
        <v>37</v>
      </c>
      <c r="H86" s="202">
        <f>'[2]05'!I88</f>
        <v>0</v>
      </c>
      <c r="I86" s="202">
        <f>'[2]05'!J88</f>
        <v>0</v>
      </c>
      <c r="J86" s="202">
        <f>'[2]05'!K88</f>
        <v>0</v>
      </c>
      <c r="K86" s="15">
        <f t="shared" si="13"/>
        <v>37</v>
      </c>
      <c r="L86" s="18">
        <f>frq!C86</f>
        <v>1</v>
      </c>
      <c r="M86" s="125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  <c r="S86" s="18"/>
    </row>
    <row r="87" spans="1:19">
      <c r="A87" s="8" t="s">
        <v>129</v>
      </c>
      <c r="B87" s="201">
        <f>'[2]05'!B89</f>
        <v>78</v>
      </c>
      <c r="C87" s="202">
        <f>'[2]05'!C89</f>
        <v>0</v>
      </c>
      <c r="D87" s="202">
        <f>'[2]05'!D89</f>
        <v>0</v>
      </c>
      <c r="E87" s="202">
        <f>'[2]05'!E89</f>
        <v>0</v>
      </c>
      <c r="F87" s="15">
        <f t="shared" si="16"/>
        <v>78</v>
      </c>
      <c r="G87" s="201">
        <f>'[2]05'!H89</f>
        <v>37</v>
      </c>
      <c r="H87" s="202">
        <f>'[2]05'!I89</f>
        <v>0</v>
      </c>
      <c r="I87" s="202">
        <f>'[2]05'!J89</f>
        <v>0</v>
      </c>
      <c r="J87" s="202">
        <f>'[2]05'!K89</f>
        <v>0</v>
      </c>
      <c r="K87" s="15">
        <f t="shared" si="13"/>
        <v>37</v>
      </c>
      <c r="L87" s="18">
        <f>frq!C87</f>
        <v>1</v>
      </c>
      <c r="M87" s="125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201">
        <f>'[2]05'!B90</f>
        <v>78</v>
      </c>
      <c r="C88" s="202">
        <f>'[2]05'!C90</f>
        <v>0</v>
      </c>
      <c r="D88" s="202">
        <f>'[2]05'!D90</f>
        <v>0</v>
      </c>
      <c r="E88" s="202">
        <f>'[2]05'!E90</f>
        <v>0</v>
      </c>
      <c r="F88" s="15">
        <f t="shared" si="16"/>
        <v>78</v>
      </c>
      <c r="G88" s="201">
        <f>'[2]05'!H90</f>
        <v>37</v>
      </c>
      <c r="H88" s="202">
        <f>'[2]05'!I90</f>
        <v>0</v>
      </c>
      <c r="I88" s="202">
        <f>'[2]05'!J90</f>
        <v>0</v>
      </c>
      <c r="J88" s="202">
        <f>'[2]05'!K90</f>
        <v>0</v>
      </c>
      <c r="K88" s="15">
        <f t="shared" si="13"/>
        <v>37</v>
      </c>
      <c r="L88" s="18">
        <f>frq!C88</f>
        <v>1</v>
      </c>
      <c r="M88" s="125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201">
        <f>'[2]05'!B91</f>
        <v>78</v>
      </c>
      <c r="C89" s="202">
        <f>'[2]05'!C91</f>
        <v>0</v>
      </c>
      <c r="D89" s="202">
        <f>'[2]05'!D91</f>
        <v>0</v>
      </c>
      <c r="E89" s="202">
        <f>'[2]05'!E91</f>
        <v>0</v>
      </c>
      <c r="F89" s="15">
        <f t="shared" si="16"/>
        <v>78</v>
      </c>
      <c r="G89" s="201">
        <f>'[2]05'!H91</f>
        <v>37</v>
      </c>
      <c r="H89" s="202">
        <f>'[2]05'!I91</f>
        <v>0</v>
      </c>
      <c r="I89" s="202">
        <f>'[2]05'!J91</f>
        <v>0</v>
      </c>
      <c r="J89" s="202">
        <f>'[2]05'!K91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1">
        <f>'[2]05'!B92</f>
        <v>78</v>
      </c>
      <c r="C90" s="202">
        <f>'[2]05'!C92</f>
        <v>0</v>
      </c>
      <c r="D90" s="202">
        <f>'[2]05'!D92</f>
        <v>0</v>
      </c>
      <c r="E90" s="202">
        <f>'[2]05'!E92</f>
        <v>0</v>
      </c>
      <c r="F90" s="15">
        <f t="shared" si="16"/>
        <v>78</v>
      </c>
      <c r="G90" s="201">
        <f>'[2]05'!H92</f>
        <v>37</v>
      </c>
      <c r="H90" s="202">
        <f>'[2]05'!I92</f>
        <v>0</v>
      </c>
      <c r="I90" s="202">
        <f>'[2]05'!J92</f>
        <v>0</v>
      </c>
      <c r="J90" s="202">
        <f>'[2]05'!K92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1">
        <f>'[2]05'!B93</f>
        <v>78</v>
      </c>
      <c r="C91" s="202">
        <f>'[2]05'!C93</f>
        <v>0</v>
      </c>
      <c r="D91" s="202">
        <f>'[2]05'!D93</f>
        <v>0</v>
      </c>
      <c r="E91" s="202">
        <f>'[2]05'!E93</f>
        <v>0</v>
      </c>
      <c r="F91" s="15">
        <f t="shared" si="16"/>
        <v>78</v>
      </c>
      <c r="G91" s="201">
        <f>'[2]05'!H93</f>
        <v>37</v>
      </c>
      <c r="H91" s="202">
        <f>'[2]05'!I93</f>
        <v>0</v>
      </c>
      <c r="I91" s="202">
        <f>'[2]05'!J93</f>
        <v>0</v>
      </c>
      <c r="J91" s="202">
        <f>'[2]05'!K93</f>
        <v>0</v>
      </c>
      <c r="K91" s="15">
        <f t="shared" si="13"/>
        <v>37</v>
      </c>
      <c r="L91" s="18">
        <f>frq!C91</f>
        <v>1</v>
      </c>
      <c r="M91" s="125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201">
        <f>'[2]05'!B94</f>
        <v>78</v>
      </c>
      <c r="C92" s="202">
        <f>'[2]05'!C94</f>
        <v>0</v>
      </c>
      <c r="D92" s="202">
        <f>'[2]05'!D94</f>
        <v>0</v>
      </c>
      <c r="E92" s="202">
        <f>'[2]05'!E94</f>
        <v>0</v>
      </c>
      <c r="F92" s="15">
        <f t="shared" si="16"/>
        <v>78</v>
      </c>
      <c r="G92" s="201">
        <f>'[2]05'!H94</f>
        <v>37</v>
      </c>
      <c r="H92" s="202">
        <f>'[2]05'!I94</f>
        <v>0</v>
      </c>
      <c r="I92" s="202">
        <f>'[2]05'!J94</f>
        <v>0</v>
      </c>
      <c r="J92" s="202">
        <f>'[2]05'!K94</f>
        <v>0</v>
      </c>
      <c r="K92" s="15">
        <f t="shared" si="13"/>
        <v>37</v>
      </c>
      <c r="L92" s="18">
        <f>frq!C92</f>
        <v>1</v>
      </c>
      <c r="M92" s="125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201">
        <f>'[2]05'!B95</f>
        <v>78</v>
      </c>
      <c r="C93" s="202">
        <f>'[2]05'!C95</f>
        <v>0</v>
      </c>
      <c r="D93" s="202">
        <f>'[2]05'!D95</f>
        <v>0</v>
      </c>
      <c r="E93" s="202">
        <f>'[2]05'!E95</f>
        <v>0</v>
      </c>
      <c r="F93" s="15">
        <f t="shared" si="16"/>
        <v>78</v>
      </c>
      <c r="G93" s="201">
        <f>'[2]05'!H95</f>
        <v>37</v>
      </c>
      <c r="H93" s="202">
        <f>'[2]05'!I95</f>
        <v>0</v>
      </c>
      <c r="I93" s="202">
        <f>'[2]05'!J95</f>
        <v>0</v>
      </c>
      <c r="J93" s="202">
        <f>'[2]05'!K95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1">
        <f>'[2]05'!B96</f>
        <v>78</v>
      </c>
      <c r="C94" s="202">
        <f>'[2]05'!C96</f>
        <v>0</v>
      </c>
      <c r="D94" s="202">
        <f>'[2]05'!D96</f>
        <v>0</v>
      </c>
      <c r="E94" s="202">
        <f>'[2]05'!E96</f>
        <v>0</v>
      </c>
      <c r="F94" s="15">
        <f t="shared" si="16"/>
        <v>78</v>
      </c>
      <c r="G94" s="201">
        <f>'[2]05'!H96</f>
        <v>37</v>
      </c>
      <c r="H94" s="202">
        <f>'[2]05'!I96</f>
        <v>0</v>
      </c>
      <c r="I94" s="202">
        <f>'[2]05'!J96</f>
        <v>0</v>
      </c>
      <c r="J94" s="202">
        <f>'[2]05'!K96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1">
        <f>'[2]05'!B97</f>
        <v>78</v>
      </c>
      <c r="C95" s="202">
        <f>'[2]05'!C97</f>
        <v>0</v>
      </c>
      <c r="D95" s="202">
        <f>'[2]05'!D97</f>
        <v>0</v>
      </c>
      <c r="E95" s="202">
        <f>'[2]05'!E97</f>
        <v>0</v>
      </c>
      <c r="F95" s="15">
        <f t="shared" si="16"/>
        <v>78</v>
      </c>
      <c r="G95" s="201">
        <f>'[2]05'!H97</f>
        <v>38</v>
      </c>
      <c r="H95" s="202">
        <f>'[2]05'!I97</f>
        <v>0</v>
      </c>
      <c r="I95" s="202">
        <f>'[2]05'!J97</f>
        <v>0</v>
      </c>
      <c r="J95" s="202">
        <f>'[2]05'!K97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1">
        <f>'[2]05'!B98</f>
        <v>78</v>
      </c>
      <c r="C96" s="202">
        <f>'[2]05'!C98</f>
        <v>0</v>
      </c>
      <c r="D96" s="202">
        <f>'[2]05'!D98</f>
        <v>0</v>
      </c>
      <c r="E96" s="202">
        <f>'[2]05'!E98</f>
        <v>0</v>
      </c>
      <c r="F96" s="15">
        <f t="shared" si="16"/>
        <v>78</v>
      </c>
      <c r="G96" s="201">
        <f>'[2]05'!H98</f>
        <v>37</v>
      </c>
      <c r="H96" s="202">
        <f>'[2]05'!I98</f>
        <v>0</v>
      </c>
      <c r="I96" s="202">
        <f>'[2]05'!J98</f>
        <v>0</v>
      </c>
      <c r="J96" s="202">
        <f>'[2]05'!K98</f>
        <v>0</v>
      </c>
      <c r="K96" s="15">
        <f t="shared" si="13"/>
        <v>37</v>
      </c>
      <c r="L96" s="18">
        <f>frq!C96</f>
        <v>1</v>
      </c>
      <c r="M96" s="125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201">
        <f>'[2]05'!B99</f>
        <v>78</v>
      </c>
      <c r="C97" s="202">
        <f>'[2]05'!C99</f>
        <v>0</v>
      </c>
      <c r="D97" s="202">
        <f>'[2]05'!D99</f>
        <v>0</v>
      </c>
      <c r="E97" s="202">
        <f>'[2]05'!E99</f>
        <v>0</v>
      </c>
      <c r="F97" s="15">
        <f t="shared" si="16"/>
        <v>78</v>
      </c>
      <c r="G97" s="201">
        <f>'[2]05'!H99</f>
        <v>37</v>
      </c>
      <c r="H97" s="202">
        <f>'[2]05'!I99</f>
        <v>0</v>
      </c>
      <c r="I97" s="202">
        <f>'[2]05'!J99</f>
        <v>0</v>
      </c>
      <c r="J97" s="202">
        <f>'[2]05'!K99</f>
        <v>0</v>
      </c>
      <c r="K97" s="15">
        <f t="shared" si="13"/>
        <v>37</v>
      </c>
      <c r="L97" s="18">
        <f>frq!C97</f>
        <v>1</v>
      </c>
      <c r="M97" s="125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201">
        <f>'[2]05'!B100</f>
        <v>78</v>
      </c>
      <c r="C98" s="202">
        <f>'[2]05'!C100</f>
        <v>0</v>
      </c>
      <c r="D98" s="202">
        <f>'[2]05'!D100</f>
        <v>0</v>
      </c>
      <c r="E98" s="202">
        <f>'[2]05'!E100</f>
        <v>0</v>
      </c>
      <c r="F98" s="15">
        <f t="shared" si="16"/>
        <v>78</v>
      </c>
      <c r="G98" s="201">
        <f>'[2]05'!H100</f>
        <v>37</v>
      </c>
      <c r="H98" s="202">
        <f>'[2]05'!I100</f>
        <v>0</v>
      </c>
      <c r="I98" s="202">
        <f>'[2]05'!J100</f>
        <v>0</v>
      </c>
      <c r="J98" s="202">
        <f>'[2]05'!K100</f>
        <v>0</v>
      </c>
      <c r="K98" s="15">
        <f t="shared" si="13"/>
        <v>37</v>
      </c>
      <c r="L98" s="18">
        <f>frq!C98</f>
        <v>1</v>
      </c>
      <c r="M98" s="125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1.8720000000000001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1.8720000000000001</v>
      </c>
      <c r="G99" s="128">
        <f t="shared" si="17"/>
        <v>0.89300000000000002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0.89300000000000002</v>
      </c>
      <c r="L99" s="128">
        <f t="shared" si="17"/>
        <v>2.4E-2</v>
      </c>
      <c r="M99" s="128">
        <f t="shared" si="17"/>
        <v>0.88339999999999863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0.88339999999999863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45752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485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486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305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975</v>
      </c>
      <c r="G3" s="16">
        <f>'[3]05'!G5</f>
        <v>0</v>
      </c>
      <c r="H3" s="17">
        <f>SUM(B3:G3)</f>
        <v>1280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209</v>
      </c>
      <c r="AT3" s="8">
        <v>32</v>
      </c>
      <c r="AU3" s="8">
        <v>32</v>
      </c>
      <c r="AW3" s="205">
        <v>30.5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30.5</v>
      </c>
      <c r="BD3" s="205">
        <v>30.5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30.5</v>
      </c>
      <c r="BL3" s="8">
        <f>AT3</f>
        <v>32</v>
      </c>
      <c r="BM3" s="8">
        <f>AU3</f>
        <v>32</v>
      </c>
      <c r="BN3" s="8">
        <f>BC3</f>
        <v>30.5</v>
      </c>
      <c r="BO3" s="8">
        <f>BJ3</f>
        <v>30.5</v>
      </c>
      <c r="BP3" s="139">
        <f>BL3-BN3</f>
        <v>1.5</v>
      </c>
      <c r="BQ3" s="139">
        <f>BM3-BO3</f>
        <v>1.5</v>
      </c>
    </row>
    <row r="4" spans="1:69">
      <c r="A4" s="8" t="s">
        <v>46</v>
      </c>
      <c r="B4" s="15">
        <f>'[3]05'!B6</f>
        <v>305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975</v>
      </c>
      <c r="G4" s="16">
        <f>'[3]05'!G6</f>
        <v>0</v>
      </c>
      <c r="H4" s="17">
        <f>SUM(B4:G4)</f>
        <v>1280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</v>
      </c>
      <c r="AT4" s="8">
        <v>32</v>
      </c>
      <c r="AU4" s="8">
        <v>32</v>
      </c>
      <c r="AW4" s="205">
        <v>30.5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30.5</v>
      </c>
      <c r="BD4" s="205">
        <v>30.5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30.5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30.5</v>
      </c>
      <c r="BO4" s="8">
        <f t="shared" ref="BO4:BO67" si="24">BJ4</f>
        <v>30.5</v>
      </c>
      <c r="BP4" s="139">
        <f t="shared" ref="BP4:BP67" si="25">BL4-BN4</f>
        <v>1.5</v>
      </c>
      <c r="BQ4" s="139">
        <f t="shared" ref="BQ4:BQ67" si="26">BM4-BO4</f>
        <v>1.5</v>
      </c>
    </row>
    <row r="5" spans="1:69">
      <c r="A5" s="8" t="s">
        <v>47</v>
      </c>
      <c r="B5" s="15">
        <f>'[3]05'!B7</f>
        <v>305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975</v>
      </c>
      <c r="G5" s="16">
        <f>'[3]05'!G7</f>
        <v>0</v>
      </c>
      <c r="H5" s="17">
        <f t="shared" ref="H5:H68" si="27">SUM(B5:G5)</f>
        <v>1280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</v>
      </c>
      <c r="AT5" s="8">
        <v>32</v>
      </c>
      <c r="AU5" s="8">
        <v>32</v>
      </c>
      <c r="AW5" s="205">
        <v>30.5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30.5</v>
      </c>
      <c r="BD5" s="205">
        <v>30.5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30.5</v>
      </c>
      <c r="BL5" s="8">
        <f t="shared" si="21"/>
        <v>32</v>
      </c>
      <c r="BM5" s="8">
        <f t="shared" si="22"/>
        <v>32</v>
      </c>
      <c r="BN5" s="8">
        <f t="shared" si="23"/>
        <v>30.5</v>
      </c>
      <c r="BO5" s="8">
        <f t="shared" si="24"/>
        <v>30.5</v>
      </c>
      <c r="BP5" s="139">
        <f t="shared" si="25"/>
        <v>1.5</v>
      </c>
      <c r="BQ5" s="139">
        <f t="shared" si="26"/>
        <v>1.5</v>
      </c>
    </row>
    <row r="6" spans="1:69">
      <c r="A6" s="8" t="s">
        <v>48</v>
      </c>
      <c r="B6" s="15">
        <f>'[3]05'!B8</f>
        <v>305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975</v>
      </c>
      <c r="G6" s="16">
        <f>'[3]05'!G8</f>
        <v>0</v>
      </c>
      <c r="H6" s="17">
        <f t="shared" si="27"/>
        <v>1280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</v>
      </c>
      <c r="AT6" s="8">
        <v>32</v>
      </c>
      <c r="AU6" s="8">
        <v>32</v>
      </c>
      <c r="AW6" s="205">
        <v>30.5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30.5</v>
      </c>
      <c r="BD6" s="205">
        <v>30.5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30.5</v>
      </c>
      <c r="BL6" s="8">
        <f t="shared" si="21"/>
        <v>32</v>
      </c>
      <c r="BM6" s="8">
        <f t="shared" si="22"/>
        <v>32</v>
      </c>
      <c r="BN6" s="8">
        <f t="shared" si="23"/>
        <v>30.5</v>
      </c>
      <c r="BO6" s="8">
        <f t="shared" si="24"/>
        <v>30.5</v>
      </c>
      <c r="BP6" s="139">
        <f t="shared" si="25"/>
        <v>1.5</v>
      </c>
      <c r="BQ6" s="139">
        <f t="shared" si="26"/>
        <v>1.5</v>
      </c>
    </row>
    <row r="7" spans="1:69">
      <c r="A7" s="8" t="s">
        <v>49</v>
      </c>
      <c r="B7" s="15">
        <f>'[3]05'!B9</f>
        <v>305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975</v>
      </c>
      <c r="G7" s="16">
        <f>'[3]05'!G9</f>
        <v>0</v>
      </c>
      <c r="H7" s="17">
        <f t="shared" si="27"/>
        <v>1280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</v>
      </c>
      <c r="AT7" s="8">
        <v>32</v>
      </c>
      <c r="AU7" s="8">
        <v>32</v>
      </c>
      <c r="AW7" s="205">
        <v>30.5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30.5</v>
      </c>
      <c r="BD7" s="205">
        <v>30.5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30.5</v>
      </c>
      <c r="BL7" s="8">
        <f t="shared" si="21"/>
        <v>32</v>
      </c>
      <c r="BM7" s="8">
        <f t="shared" si="22"/>
        <v>32</v>
      </c>
      <c r="BN7" s="8">
        <f t="shared" si="23"/>
        <v>30.5</v>
      </c>
      <c r="BO7" s="8">
        <f t="shared" si="24"/>
        <v>30.5</v>
      </c>
      <c r="BP7" s="139">
        <f t="shared" si="25"/>
        <v>1.5</v>
      </c>
      <c r="BQ7" s="139">
        <f t="shared" si="26"/>
        <v>1.5</v>
      </c>
    </row>
    <row r="8" spans="1:69">
      <c r="A8" s="8" t="s">
        <v>50</v>
      </c>
      <c r="B8" s="15">
        <f>'[3]05'!B10</f>
        <v>305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975</v>
      </c>
      <c r="G8" s="16">
        <f>'[3]05'!G10</f>
        <v>0</v>
      </c>
      <c r="H8" s="17">
        <f t="shared" si="27"/>
        <v>1280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</v>
      </c>
      <c r="AT8" s="8">
        <v>32</v>
      </c>
      <c r="AU8" s="8">
        <v>32</v>
      </c>
      <c r="AW8" s="205">
        <v>30.5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30.5</v>
      </c>
      <c r="BD8" s="205">
        <v>30.5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30.5</v>
      </c>
      <c r="BL8" s="8">
        <f t="shared" si="21"/>
        <v>32</v>
      </c>
      <c r="BM8" s="8">
        <f t="shared" si="22"/>
        <v>32</v>
      </c>
      <c r="BN8" s="8">
        <f t="shared" si="23"/>
        <v>30.5</v>
      </c>
      <c r="BO8" s="8">
        <f t="shared" si="24"/>
        <v>30.5</v>
      </c>
      <c r="BP8" s="139">
        <f t="shared" si="25"/>
        <v>1.5</v>
      </c>
      <c r="BQ8" s="139">
        <f t="shared" si="26"/>
        <v>1.5</v>
      </c>
    </row>
    <row r="9" spans="1:69">
      <c r="A9" s="8" t="s">
        <v>51</v>
      </c>
      <c r="B9" s="15">
        <f>'[3]05'!B11</f>
        <v>305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975</v>
      </c>
      <c r="G9" s="16">
        <f>'[3]05'!G11</f>
        <v>0</v>
      </c>
      <c r="H9" s="17">
        <f t="shared" si="27"/>
        <v>1280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</v>
      </c>
      <c r="AT9" s="8">
        <v>32</v>
      </c>
      <c r="AU9" s="8">
        <v>32</v>
      </c>
      <c r="AW9" s="205">
        <v>30.5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30.5</v>
      </c>
      <c r="BD9" s="205">
        <v>30.5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30.5</v>
      </c>
      <c r="BL9" s="8">
        <f t="shared" si="21"/>
        <v>32</v>
      </c>
      <c r="BM9" s="8">
        <f t="shared" si="22"/>
        <v>32</v>
      </c>
      <c r="BN9" s="8">
        <f t="shared" si="23"/>
        <v>30.5</v>
      </c>
      <c r="BO9" s="8">
        <f t="shared" si="24"/>
        <v>30.5</v>
      </c>
      <c r="BP9" s="139">
        <f t="shared" si="25"/>
        <v>1.5</v>
      </c>
      <c r="BQ9" s="139">
        <f t="shared" si="26"/>
        <v>1.5</v>
      </c>
    </row>
    <row r="10" spans="1:69">
      <c r="A10" s="8" t="s">
        <v>52</v>
      </c>
      <c r="B10" s="15">
        <f>'[3]05'!B12</f>
        <v>305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975</v>
      </c>
      <c r="G10" s="16">
        <f>'[3]05'!G12</f>
        <v>0</v>
      </c>
      <c r="H10" s="17">
        <f t="shared" si="27"/>
        <v>1280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30.5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30.5</v>
      </c>
      <c r="AL10" s="8">
        <f t="shared" si="3"/>
        <v>209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</v>
      </c>
      <c r="AT10" s="8">
        <v>32</v>
      </c>
      <c r="AU10" s="8">
        <v>32</v>
      </c>
      <c r="AW10" s="205">
        <v>30.5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30.5</v>
      </c>
      <c r="BD10" s="205">
        <v>30.5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30.5</v>
      </c>
      <c r="BL10" s="8">
        <f t="shared" si="21"/>
        <v>32</v>
      </c>
      <c r="BM10" s="8">
        <f t="shared" si="22"/>
        <v>32</v>
      </c>
      <c r="BN10" s="8">
        <f t="shared" si="23"/>
        <v>30.5</v>
      </c>
      <c r="BO10" s="8">
        <f t="shared" si="24"/>
        <v>30.5</v>
      </c>
      <c r="BP10" s="139">
        <f t="shared" si="25"/>
        <v>1.5</v>
      </c>
      <c r="BQ10" s="139">
        <f t="shared" si="26"/>
        <v>1.5</v>
      </c>
    </row>
    <row r="11" spans="1:69">
      <c r="A11" s="8" t="s">
        <v>53</v>
      </c>
      <c r="B11" s="15">
        <f>'[3]05'!B13</f>
        <v>305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975</v>
      </c>
      <c r="G11" s="16">
        <f>'[3]05'!G13</f>
        <v>0</v>
      </c>
      <c r="H11" s="17">
        <f t="shared" si="27"/>
        <v>1280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30.5</v>
      </c>
      <c r="AE11" s="8">
        <f t="shared" si="11"/>
        <v>30.5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30.5</v>
      </c>
      <c r="AL11" s="8">
        <f t="shared" si="3"/>
        <v>209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</v>
      </c>
      <c r="AT11" s="8">
        <v>30.5</v>
      </c>
      <c r="AU11" s="8">
        <v>30.5</v>
      </c>
      <c r="AW11" s="205">
        <v>30.5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30.5</v>
      </c>
      <c r="BD11" s="205">
        <v>30.5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30.5</v>
      </c>
      <c r="BL11" s="8">
        <f t="shared" si="21"/>
        <v>30.5</v>
      </c>
      <c r="BM11" s="8">
        <f t="shared" si="22"/>
        <v>30.5</v>
      </c>
      <c r="BN11" s="8">
        <f t="shared" si="23"/>
        <v>30.5</v>
      </c>
      <c r="BO11" s="8">
        <f t="shared" si="24"/>
        <v>30.5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'[3]05'!B14</f>
        <v>305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975</v>
      </c>
      <c r="G12" s="16">
        <f>'[3]05'!G14</f>
        <v>0</v>
      </c>
      <c r="H12" s="17">
        <f t="shared" si="27"/>
        <v>1280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30.5</v>
      </c>
      <c r="AE12" s="8">
        <f t="shared" si="11"/>
        <v>30.5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30.5</v>
      </c>
      <c r="AL12" s="8">
        <f t="shared" si="3"/>
        <v>209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</v>
      </c>
      <c r="AT12" s="8">
        <v>30.5</v>
      </c>
      <c r="AU12" s="8">
        <v>30.5</v>
      </c>
      <c r="AW12" s="205">
        <v>30.5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30.5</v>
      </c>
      <c r="BD12" s="205">
        <v>30.5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30.5</v>
      </c>
      <c r="BL12" s="8">
        <f t="shared" si="21"/>
        <v>30.5</v>
      </c>
      <c r="BM12" s="8">
        <f t="shared" si="22"/>
        <v>30.5</v>
      </c>
      <c r="BN12" s="8">
        <f t="shared" si="23"/>
        <v>30.5</v>
      </c>
      <c r="BO12" s="8">
        <f t="shared" si="24"/>
        <v>30.5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'[3]05'!B15</f>
        <v>305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975</v>
      </c>
      <c r="G13" s="16">
        <f>'[3]05'!G15</f>
        <v>0</v>
      </c>
      <c r="H13" s="17">
        <f t="shared" si="27"/>
        <v>1280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30.5</v>
      </c>
      <c r="AE13" s="8">
        <f t="shared" si="11"/>
        <v>30.5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30.5</v>
      </c>
      <c r="AL13" s="8">
        <f t="shared" si="3"/>
        <v>209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</v>
      </c>
      <c r="AT13" s="8">
        <v>30.5</v>
      </c>
      <c r="AU13" s="8">
        <v>30.5</v>
      </c>
      <c r="AW13" s="205">
        <v>30.5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30.5</v>
      </c>
      <c r="BD13" s="205">
        <v>30.5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30.5</v>
      </c>
      <c r="BL13" s="8">
        <f t="shared" si="21"/>
        <v>30.5</v>
      </c>
      <c r="BM13" s="8">
        <f t="shared" si="22"/>
        <v>30.5</v>
      </c>
      <c r="BN13" s="8">
        <f t="shared" si="23"/>
        <v>30.5</v>
      </c>
      <c r="BO13" s="8">
        <f t="shared" si="24"/>
        <v>30.5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'[3]05'!B16</f>
        <v>305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975</v>
      </c>
      <c r="G14" s="16">
        <f>'[3]05'!G16</f>
        <v>0</v>
      </c>
      <c r="H14" s="17">
        <f t="shared" si="27"/>
        <v>1280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30.5</v>
      </c>
      <c r="AE14" s="8">
        <f t="shared" si="11"/>
        <v>30.5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30.5</v>
      </c>
      <c r="AL14" s="8">
        <f t="shared" si="3"/>
        <v>209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</v>
      </c>
      <c r="AT14" s="8">
        <v>30.5</v>
      </c>
      <c r="AU14" s="8">
        <v>30.5</v>
      </c>
      <c r="AW14" s="205">
        <v>30.5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30.5</v>
      </c>
      <c r="BD14" s="205">
        <v>30.5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30.5</v>
      </c>
      <c r="BL14" s="8">
        <f t="shared" si="21"/>
        <v>30.5</v>
      </c>
      <c r="BM14" s="8">
        <f t="shared" si="22"/>
        <v>30.5</v>
      </c>
      <c r="BN14" s="8">
        <f t="shared" si="23"/>
        <v>30.5</v>
      </c>
      <c r="BO14" s="8">
        <f t="shared" si="24"/>
        <v>30.5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'[3]05'!B17</f>
        <v>305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975</v>
      </c>
      <c r="G15" s="16">
        <f>'[3]05'!G17</f>
        <v>0</v>
      </c>
      <c r="H15" s="17">
        <f t="shared" si="27"/>
        <v>1280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30.5</v>
      </c>
      <c r="AE15" s="8">
        <f t="shared" si="11"/>
        <v>30.5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30.5</v>
      </c>
      <c r="AL15" s="8">
        <f t="shared" si="3"/>
        <v>209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</v>
      </c>
      <c r="AT15" s="8">
        <v>30.5</v>
      </c>
      <c r="AU15" s="8">
        <v>30.5</v>
      </c>
      <c r="AW15" s="205">
        <v>30.5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30.5</v>
      </c>
      <c r="BD15" s="205">
        <v>30.5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30.5</v>
      </c>
      <c r="BL15" s="8">
        <f t="shared" si="21"/>
        <v>30.5</v>
      </c>
      <c r="BM15" s="8">
        <f t="shared" si="22"/>
        <v>30.5</v>
      </c>
      <c r="BN15" s="8">
        <f t="shared" si="23"/>
        <v>30.5</v>
      </c>
      <c r="BO15" s="8">
        <f t="shared" si="24"/>
        <v>30.5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'[3]05'!B18</f>
        <v>305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975</v>
      </c>
      <c r="G16" s="16">
        <f>'[3]05'!G18</f>
        <v>0</v>
      </c>
      <c r="H16" s="17">
        <f t="shared" si="27"/>
        <v>1280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30.5</v>
      </c>
      <c r="AE16" s="8">
        <f t="shared" si="11"/>
        <v>30.5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30.5</v>
      </c>
      <c r="AL16" s="8">
        <f t="shared" si="3"/>
        <v>209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</v>
      </c>
      <c r="AT16" s="8">
        <v>30.5</v>
      </c>
      <c r="AU16" s="8">
        <v>30.5</v>
      </c>
      <c r="AW16" s="205">
        <v>30.5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30.5</v>
      </c>
      <c r="BD16" s="205">
        <v>30.5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30.5</v>
      </c>
      <c r="BL16" s="8">
        <f t="shared" si="21"/>
        <v>30.5</v>
      </c>
      <c r="BM16" s="8">
        <f t="shared" si="22"/>
        <v>30.5</v>
      </c>
      <c r="BN16" s="8">
        <f t="shared" si="23"/>
        <v>30.5</v>
      </c>
      <c r="BO16" s="8">
        <f t="shared" si="24"/>
        <v>30.5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'[3]05'!B19</f>
        <v>305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975</v>
      </c>
      <c r="G17" s="16">
        <f>'[3]05'!G19</f>
        <v>0</v>
      </c>
      <c r="H17" s="17">
        <f t="shared" si="27"/>
        <v>1280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30.5</v>
      </c>
      <c r="AE17" s="8">
        <f t="shared" si="11"/>
        <v>30.5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30.5</v>
      </c>
      <c r="AL17" s="8">
        <f t="shared" si="3"/>
        <v>209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</v>
      </c>
      <c r="AT17" s="8">
        <v>30.5</v>
      </c>
      <c r="AU17" s="8">
        <v>30.5</v>
      </c>
      <c r="AW17" s="205">
        <v>30.5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30.5</v>
      </c>
      <c r="BD17" s="205">
        <v>30.5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30.5</v>
      </c>
      <c r="BL17" s="8">
        <f t="shared" si="21"/>
        <v>30.5</v>
      </c>
      <c r="BM17" s="8">
        <f t="shared" si="22"/>
        <v>30.5</v>
      </c>
      <c r="BN17" s="8">
        <f t="shared" si="23"/>
        <v>30.5</v>
      </c>
      <c r="BO17" s="8">
        <f t="shared" si="24"/>
        <v>30.5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'[3]05'!B20</f>
        <v>305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975</v>
      </c>
      <c r="G18" s="16">
        <f>'[3]05'!G20</f>
        <v>0</v>
      </c>
      <c r="H18" s="17">
        <f t="shared" si="27"/>
        <v>1280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30.5</v>
      </c>
      <c r="AE18" s="8">
        <f t="shared" si="11"/>
        <v>30.5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30.5</v>
      </c>
      <c r="AL18" s="8">
        <f t="shared" si="3"/>
        <v>209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</v>
      </c>
      <c r="AT18" s="8">
        <v>30.5</v>
      </c>
      <c r="AU18" s="8">
        <v>30.5</v>
      </c>
      <c r="AW18" s="205">
        <v>30.5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30.5</v>
      </c>
      <c r="BD18" s="205">
        <v>30.5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30.5</v>
      </c>
      <c r="BL18" s="8">
        <f t="shared" si="21"/>
        <v>30.5</v>
      </c>
      <c r="BM18" s="8">
        <f t="shared" si="22"/>
        <v>30.5</v>
      </c>
      <c r="BN18" s="8">
        <f t="shared" si="23"/>
        <v>30.5</v>
      </c>
      <c r="BO18" s="8">
        <f t="shared" si="24"/>
        <v>30.5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'[3]05'!B21</f>
        <v>305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975</v>
      </c>
      <c r="G19" s="16">
        <f>'[3]05'!G21</f>
        <v>0</v>
      </c>
      <c r="H19" s="17">
        <f t="shared" si="27"/>
        <v>1280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30.5</v>
      </c>
      <c r="AE19" s="8">
        <f t="shared" si="11"/>
        <v>30.5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30.5</v>
      </c>
      <c r="AL19" s="8">
        <f t="shared" ref="AL19:AQ61" si="31">Q19-X19-AE19</f>
        <v>209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209</v>
      </c>
      <c r="AT19" s="8">
        <v>30.5</v>
      </c>
      <c r="AU19" s="8">
        <v>30.5</v>
      </c>
      <c r="AW19" s="205">
        <v>30.5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30.5</v>
      </c>
      <c r="BD19" s="205">
        <v>30.5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30.5</v>
      </c>
      <c r="BL19" s="8">
        <f t="shared" si="21"/>
        <v>30.5</v>
      </c>
      <c r="BM19" s="8">
        <f t="shared" si="22"/>
        <v>30.5</v>
      </c>
      <c r="BN19" s="8">
        <f t="shared" si="23"/>
        <v>30.5</v>
      </c>
      <c r="BO19" s="8">
        <f t="shared" si="24"/>
        <v>30.5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'[3]05'!B22</f>
        <v>305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975</v>
      </c>
      <c r="G20" s="16">
        <f>'[3]05'!G22</f>
        <v>0</v>
      </c>
      <c r="H20" s="17">
        <f t="shared" si="27"/>
        <v>1280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30.5</v>
      </c>
      <c r="AE20" s="8">
        <f t="shared" si="11"/>
        <v>30.5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30.5</v>
      </c>
      <c r="AL20" s="8">
        <f t="shared" si="31"/>
        <v>209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209</v>
      </c>
      <c r="AT20" s="8">
        <v>30.5</v>
      </c>
      <c r="AU20" s="8">
        <v>30.5</v>
      </c>
      <c r="AW20" s="205">
        <v>30.5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30.5</v>
      </c>
      <c r="BD20" s="205">
        <v>30.5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30.5</v>
      </c>
      <c r="BL20" s="8">
        <f t="shared" si="21"/>
        <v>30.5</v>
      </c>
      <c r="BM20" s="8">
        <f t="shared" si="22"/>
        <v>30.5</v>
      </c>
      <c r="BN20" s="8">
        <f t="shared" si="23"/>
        <v>30.5</v>
      </c>
      <c r="BO20" s="8">
        <f t="shared" si="24"/>
        <v>30.5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'[3]05'!B23</f>
        <v>305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975</v>
      </c>
      <c r="G21" s="16">
        <f>'[3]05'!G23</f>
        <v>0</v>
      </c>
      <c r="H21" s="17">
        <f t="shared" si="27"/>
        <v>1280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30.5</v>
      </c>
      <c r="AE21" s="8">
        <f t="shared" si="11"/>
        <v>30.5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30.5</v>
      </c>
      <c r="AL21" s="8">
        <f t="shared" si="31"/>
        <v>209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209</v>
      </c>
      <c r="AT21" s="8">
        <v>30.5</v>
      </c>
      <c r="AU21" s="8">
        <v>30.5</v>
      </c>
      <c r="AW21" s="205">
        <v>30.5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30.5</v>
      </c>
      <c r="BD21" s="205">
        <v>30.5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30.5</v>
      </c>
      <c r="BL21" s="8">
        <f t="shared" si="21"/>
        <v>30.5</v>
      </c>
      <c r="BM21" s="8">
        <f t="shared" si="22"/>
        <v>30.5</v>
      </c>
      <c r="BN21" s="8">
        <f t="shared" si="23"/>
        <v>30.5</v>
      </c>
      <c r="BO21" s="8">
        <f t="shared" si="24"/>
        <v>30.5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'[3]05'!B24</f>
        <v>305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975</v>
      </c>
      <c r="G22" s="16">
        <f>'[3]05'!G24</f>
        <v>0</v>
      </c>
      <c r="H22" s="17">
        <f t="shared" si="27"/>
        <v>1280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30.5</v>
      </c>
      <c r="AE22" s="8">
        <f t="shared" si="11"/>
        <v>30.5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30.5</v>
      </c>
      <c r="AL22" s="8">
        <f t="shared" si="31"/>
        <v>209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209</v>
      </c>
      <c r="AT22" s="8">
        <v>30.5</v>
      </c>
      <c r="AU22" s="8">
        <v>30.5</v>
      </c>
      <c r="AW22" s="205">
        <v>30.5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30.5</v>
      </c>
      <c r="BD22" s="205">
        <v>30.5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30.5</v>
      </c>
      <c r="BL22" s="8">
        <f t="shared" si="21"/>
        <v>30.5</v>
      </c>
      <c r="BM22" s="8">
        <f t="shared" si="22"/>
        <v>30.5</v>
      </c>
      <c r="BN22" s="8">
        <f t="shared" si="23"/>
        <v>30.5</v>
      </c>
      <c r="BO22" s="8">
        <f t="shared" si="24"/>
        <v>30.5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'[3]05'!B25</f>
        <v>305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975</v>
      </c>
      <c r="G23" s="16">
        <f>'[3]05'!G25</f>
        <v>0</v>
      </c>
      <c r="H23" s="17">
        <f t="shared" si="27"/>
        <v>1280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30.5</v>
      </c>
      <c r="AE23" s="8">
        <f t="shared" si="11"/>
        <v>30.5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30.5</v>
      </c>
      <c r="AL23" s="8">
        <f t="shared" si="31"/>
        <v>209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209</v>
      </c>
      <c r="AT23" s="8">
        <v>30.5</v>
      </c>
      <c r="AU23" s="8">
        <v>30.5</v>
      </c>
      <c r="AW23" s="205">
        <v>30.5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30.5</v>
      </c>
      <c r="BD23" s="205">
        <v>30.5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30.5</v>
      </c>
      <c r="BL23" s="8">
        <f t="shared" si="21"/>
        <v>30.5</v>
      </c>
      <c r="BM23" s="8">
        <f t="shared" si="22"/>
        <v>30.5</v>
      </c>
      <c r="BN23" s="8">
        <f t="shared" si="23"/>
        <v>30.5</v>
      </c>
      <c r="BO23" s="8">
        <f t="shared" si="24"/>
        <v>30.5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'[3]05'!B26</f>
        <v>305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975</v>
      </c>
      <c r="G24" s="16">
        <f>'[3]05'!G26</f>
        <v>0</v>
      </c>
      <c r="H24" s="17">
        <f t="shared" si="27"/>
        <v>1280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30.5</v>
      </c>
      <c r="AE24" s="8">
        <f t="shared" si="11"/>
        <v>30.5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30.5</v>
      </c>
      <c r="AL24" s="8">
        <f t="shared" si="31"/>
        <v>209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209</v>
      </c>
      <c r="AT24" s="8">
        <v>30.5</v>
      </c>
      <c r="AU24" s="8">
        <v>30.5</v>
      </c>
      <c r="AW24" s="205">
        <v>30.5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30.5</v>
      </c>
      <c r="BD24" s="205">
        <v>30.5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30.5</v>
      </c>
      <c r="BL24" s="8">
        <f t="shared" si="21"/>
        <v>30.5</v>
      </c>
      <c r="BM24" s="8">
        <f t="shared" si="22"/>
        <v>30.5</v>
      </c>
      <c r="BN24" s="8">
        <f t="shared" si="23"/>
        <v>30.5</v>
      </c>
      <c r="BO24" s="8">
        <f t="shared" si="24"/>
        <v>30.5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'[3]05'!B27</f>
        <v>305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975</v>
      </c>
      <c r="G25" s="16">
        <f>'[3]05'!G27</f>
        <v>0</v>
      </c>
      <c r="H25" s="17">
        <f t="shared" si="27"/>
        <v>1280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30.5</v>
      </c>
      <c r="AE25" s="8">
        <f t="shared" si="11"/>
        <v>30.5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30.5</v>
      </c>
      <c r="AL25" s="8">
        <f t="shared" si="31"/>
        <v>209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209</v>
      </c>
      <c r="AT25" s="8">
        <v>30.5</v>
      </c>
      <c r="AU25" s="8">
        <v>30.5</v>
      </c>
      <c r="AW25" s="205">
        <v>30.5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30.5</v>
      </c>
      <c r="BD25" s="205">
        <v>30.5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30.5</v>
      </c>
      <c r="BL25" s="8">
        <f t="shared" si="21"/>
        <v>30.5</v>
      </c>
      <c r="BM25" s="8">
        <f t="shared" si="22"/>
        <v>30.5</v>
      </c>
      <c r="BN25" s="8">
        <f t="shared" si="23"/>
        <v>30.5</v>
      </c>
      <c r="BO25" s="8">
        <f t="shared" si="24"/>
        <v>30.5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'[3]05'!B28</f>
        <v>305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975</v>
      </c>
      <c r="G26" s="16">
        <f>'[3]05'!G28</f>
        <v>0</v>
      </c>
      <c r="H26" s="17">
        <f t="shared" si="27"/>
        <v>1280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30.5</v>
      </c>
      <c r="AE26" s="8">
        <f t="shared" si="11"/>
        <v>30.5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30.5</v>
      </c>
      <c r="AL26" s="8">
        <f t="shared" si="31"/>
        <v>209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209</v>
      </c>
      <c r="AT26" s="8">
        <v>30.5</v>
      </c>
      <c r="AU26" s="8">
        <v>30.5</v>
      </c>
      <c r="AW26" s="205">
        <v>30.5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30.5</v>
      </c>
      <c r="BD26" s="205">
        <v>30.5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30.5</v>
      </c>
      <c r="BL26" s="8">
        <f t="shared" si="21"/>
        <v>30.5</v>
      </c>
      <c r="BM26" s="8">
        <f t="shared" si="22"/>
        <v>30.5</v>
      </c>
      <c r="BN26" s="8">
        <f t="shared" si="23"/>
        <v>30.5</v>
      </c>
      <c r="BO26" s="8">
        <f t="shared" si="24"/>
        <v>30.5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'[3]05'!B29</f>
        <v>305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975</v>
      </c>
      <c r="G27" s="16">
        <f>'[3]05'!G29</f>
        <v>0</v>
      </c>
      <c r="H27" s="17">
        <f t="shared" si="27"/>
        <v>1280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30.5</v>
      </c>
      <c r="AE27" s="8">
        <f t="shared" si="11"/>
        <v>30.5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30.5</v>
      </c>
      <c r="AL27" s="8">
        <f t="shared" si="31"/>
        <v>209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209</v>
      </c>
      <c r="AT27" s="8">
        <v>30.5</v>
      </c>
      <c r="AU27" s="8">
        <v>30.5</v>
      </c>
      <c r="AW27" s="205">
        <v>30.5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30.5</v>
      </c>
      <c r="BD27" s="205">
        <v>30.5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30.5</v>
      </c>
      <c r="BL27" s="8">
        <f t="shared" si="21"/>
        <v>30.5</v>
      </c>
      <c r="BM27" s="8">
        <f t="shared" si="22"/>
        <v>30.5</v>
      </c>
      <c r="BN27" s="8">
        <f t="shared" si="23"/>
        <v>30.5</v>
      </c>
      <c r="BO27" s="8">
        <f t="shared" si="24"/>
        <v>30.5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'[3]05'!B30</f>
        <v>305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975</v>
      </c>
      <c r="G28" s="16">
        <f>'[3]05'!G30</f>
        <v>0</v>
      </c>
      <c r="H28" s="17">
        <f t="shared" si="27"/>
        <v>1280</v>
      </c>
      <c r="I28" s="15">
        <f>'[3]05'!J30</f>
        <v>274.89999999999998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274.89999999999998</v>
      </c>
      <c r="P28" s="18">
        <f>frq!C28</f>
        <v>1</v>
      </c>
      <c r="Q28" s="15">
        <f t="shared" si="29"/>
        <v>274.89999999999998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274.89999999999998</v>
      </c>
      <c r="X28" s="8">
        <f t="shared" si="4"/>
        <v>30.5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30.5</v>
      </c>
      <c r="AE28" s="8">
        <f t="shared" si="11"/>
        <v>30.5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30.5</v>
      </c>
      <c r="AL28" s="8">
        <f t="shared" si="31"/>
        <v>213.89999999999998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213.89999999999998</v>
      </c>
      <c r="AT28" s="8">
        <v>30.5</v>
      </c>
      <c r="AU28" s="8">
        <v>30.5</v>
      </c>
      <c r="AW28" s="205">
        <v>30.5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30.5</v>
      </c>
      <c r="BD28" s="205">
        <v>30.5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30.5</v>
      </c>
      <c r="BL28" s="8">
        <f t="shared" si="21"/>
        <v>30.5</v>
      </c>
      <c r="BM28" s="8">
        <f t="shared" si="22"/>
        <v>30.5</v>
      </c>
      <c r="BN28" s="8">
        <f t="shared" si="23"/>
        <v>30.5</v>
      </c>
      <c r="BO28" s="8">
        <f t="shared" si="24"/>
        <v>30.5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'[3]05'!B31</f>
        <v>305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975</v>
      </c>
      <c r="G29" s="16">
        <f>'[3]05'!G31</f>
        <v>0</v>
      </c>
      <c r="H29" s="17">
        <f t="shared" si="27"/>
        <v>1280</v>
      </c>
      <c r="I29" s="15">
        <f>'[3]05'!J31</f>
        <v>291.24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291.24</v>
      </c>
      <c r="P29" s="18">
        <f>frq!C29</f>
        <v>1</v>
      </c>
      <c r="Q29" s="15">
        <f t="shared" si="29"/>
        <v>291.24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291.24</v>
      </c>
      <c r="X29" s="8">
        <f t="shared" si="4"/>
        <v>30.5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30.5</v>
      </c>
      <c r="AE29" s="8">
        <f t="shared" si="11"/>
        <v>30.5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30.5</v>
      </c>
      <c r="AL29" s="8">
        <f t="shared" si="31"/>
        <v>230.24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230.24</v>
      </c>
      <c r="AT29" s="8">
        <v>30.5</v>
      </c>
      <c r="AU29" s="8">
        <v>30.5</v>
      </c>
      <c r="AW29" s="205">
        <v>30.5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30.5</v>
      </c>
      <c r="BD29" s="205">
        <v>30.5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30.5</v>
      </c>
      <c r="BL29" s="8">
        <f t="shared" si="21"/>
        <v>30.5</v>
      </c>
      <c r="BM29" s="8">
        <f t="shared" si="22"/>
        <v>30.5</v>
      </c>
      <c r="BN29" s="8">
        <f t="shared" si="23"/>
        <v>30.5</v>
      </c>
      <c r="BO29" s="8">
        <f t="shared" si="24"/>
        <v>30.5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'[3]05'!B32</f>
        <v>305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975</v>
      </c>
      <c r="G30" s="16">
        <f>'[3]05'!G32</f>
        <v>0</v>
      </c>
      <c r="H30" s="17">
        <f t="shared" si="27"/>
        <v>1280</v>
      </c>
      <c r="I30" s="15">
        <f>'[3]05'!J32</f>
        <v>291.24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291.24</v>
      </c>
      <c r="P30" s="18">
        <f>frq!C30</f>
        <v>1</v>
      </c>
      <c r="Q30" s="15">
        <f t="shared" si="29"/>
        <v>291.24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291.24</v>
      </c>
      <c r="X30" s="8">
        <f t="shared" si="4"/>
        <v>30.5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30.5</v>
      </c>
      <c r="AE30" s="8">
        <f t="shared" si="11"/>
        <v>30.5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30.5</v>
      </c>
      <c r="AL30" s="8">
        <f t="shared" si="31"/>
        <v>230.24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230.24</v>
      </c>
      <c r="AT30" s="8">
        <v>30.5</v>
      </c>
      <c r="AU30" s="8">
        <v>30.5</v>
      </c>
      <c r="AW30" s="205">
        <v>30.5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30.5</v>
      </c>
      <c r="BD30" s="205">
        <v>30.5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30.5</v>
      </c>
      <c r="BL30" s="8">
        <f t="shared" si="21"/>
        <v>30.5</v>
      </c>
      <c r="BM30" s="8">
        <f t="shared" si="22"/>
        <v>30.5</v>
      </c>
      <c r="BN30" s="8">
        <f t="shared" si="23"/>
        <v>30.5</v>
      </c>
      <c r="BO30" s="8">
        <f t="shared" si="24"/>
        <v>30.5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'[3]05'!B33</f>
        <v>305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975</v>
      </c>
      <c r="G31" s="16">
        <f>'[3]05'!G33</f>
        <v>0</v>
      </c>
      <c r="H31" s="17">
        <f t="shared" si="27"/>
        <v>1280</v>
      </c>
      <c r="I31" s="15">
        <f>'[3]05'!J33</f>
        <v>284.33999999999997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284.33999999999997</v>
      </c>
      <c r="P31" s="18">
        <f>frq!C31</f>
        <v>1</v>
      </c>
      <c r="Q31" s="15">
        <f t="shared" si="29"/>
        <v>284.33999999999997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284.33999999999997</v>
      </c>
      <c r="X31" s="8">
        <f t="shared" si="4"/>
        <v>30.5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30.5</v>
      </c>
      <c r="AE31" s="8">
        <f t="shared" si="11"/>
        <v>30.5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30.5</v>
      </c>
      <c r="AL31" s="8">
        <f t="shared" si="31"/>
        <v>223.33999999999997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223.33999999999997</v>
      </c>
      <c r="AT31" s="8">
        <v>30.5</v>
      </c>
      <c r="AU31" s="8">
        <v>30.5</v>
      </c>
      <c r="AW31" s="205">
        <v>30.5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30.5</v>
      </c>
      <c r="BD31" s="205">
        <v>30.5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30.5</v>
      </c>
      <c r="BL31" s="8">
        <f t="shared" si="21"/>
        <v>30.5</v>
      </c>
      <c r="BM31" s="8">
        <f t="shared" si="22"/>
        <v>30.5</v>
      </c>
      <c r="BN31" s="8">
        <f t="shared" si="23"/>
        <v>30.5</v>
      </c>
      <c r="BO31" s="8">
        <f t="shared" si="24"/>
        <v>30.5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'[3]05'!B34</f>
        <v>305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975</v>
      </c>
      <c r="G32" s="16">
        <f>'[3]05'!G34</f>
        <v>0</v>
      </c>
      <c r="H32" s="17">
        <f t="shared" si="27"/>
        <v>1280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30.5</v>
      </c>
      <c r="AE32" s="8">
        <f t="shared" si="11"/>
        <v>30.5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30.5</v>
      </c>
      <c r="AL32" s="8">
        <f t="shared" si="31"/>
        <v>209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209</v>
      </c>
      <c r="AT32" s="8">
        <v>30.5</v>
      </c>
      <c r="AU32" s="8">
        <v>30.5</v>
      </c>
      <c r="AW32" s="205">
        <v>30.5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30.5</v>
      </c>
      <c r="BD32" s="205">
        <v>30.5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30.5</v>
      </c>
      <c r="BL32" s="8">
        <f t="shared" si="21"/>
        <v>30.5</v>
      </c>
      <c r="BM32" s="8">
        <f t="shared" si="22"/>
        <v>30.5</v>
      </c>
      <c r="BN32" s="8">
        <f t="shared" si="23"/>
        <v>30.5</v>
      </c>
      <c r="BO32" s="8">
        <f t="shared" si="24"/>
        <v>30.5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'[3]05'!B35</f>
        <v>305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975</v>
      </c>
      <c r="G33" s="16">
        <f>'[3]05'!G35</f>
        <v>0</v>
      </c>
      <c r="H33" s="17">
        <f t="shared" si="27"/>
        <v>1280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30.5</v>
      </c>
      <c r="AE33" s="8">
        <f t="shared" si="11"/>
        <v>30.5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30.5</v>
      </c>
      <c r="AL33" s="8">
        <f t="shared" si="31"/>
        <v>209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209</v>
      </c>
      <c r="AT33" s="8">
        <v>30.5</v>
      </c>
      <c r="AU33" s="8">
        <v>30.5</v>
      </c>
      <c r="AW33" s="205">
        <v>30.5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30.5</v>
      </c>
      <c r="BD33" s="205">
        <v>30.5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30.5</v>
      </c>
      <c r="BL33" s="8">
        <f t="shared" si="21"/>
        <v>30.5</v>
      </c>
      <c r="BM33" s="8">
        <f t="shared" si="22"/>
        <v>30.5</v>
      </c>
      <c r="BN33" s="8">
        <f t="shared" si="23"/>
        <v>30.5</v>
      </c>
      <c r="BO33" s="8">
        <f t="shared" si="24"/>
        <v>30.5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'[3]05'!B36</f>
        <v>305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975</v>
      </c>
      <c r="G34" s="16">
        <f>'[3]05'!G36</f>
        <v>0</v>
      </c>
      <c r="H34" s="17">
        <f t="shared" si="27"/>
        <v>1280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30.5</v>
      </c>
      <c r="AE34" s="8">
        <f t="shared" si="11"/>
        <v>30.5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30.5</v>
      </c>
      <c r="AL34" s="8">
        <f t="shared" si="31"/>
        <v>209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209</v>
      </c>
      <c r="AT34" s="8">
        <v>30.5</v>
      </c>
      <c r="AU34" s="8">
        <v>30.5</v>
      </c>
      <c r="AW34" s="205">
        <v>30.5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30.5</v>
      </c>
      <c r="BD34" s="205">
        <v>30.5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30.5</v>
      </c>
      <c r="BL34" s="8">
        <f t="shared" si="21"/>
        <v>30.5</v>
      </c>
      <c r="BM34" s="8">
        <f t="shared" si="22"/>
        <v>30.5</v>
      </c>
      <c r="BN34" s="8">
        <f t="shared" si="23"/>
        <v>30.5</v>
      </c>
      <c r="BO34" s="8">
        <f t="shared" si="24"/>
        <v>30.5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'[3]05'!B37</f>
        <v>305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975</v>
      </c>
      <c r="G35" s="16">
        <f>'[3]05'!G37</f>
        <v>0</v>
      </c>
      <c r="H35" s="17">
        <f t="shared" si="27"/>
        <v>1280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30.5</v>
      </c>
      <c r="AE35" s="8">
        <f t="shared" si="11"/>
        <v>30.5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30.5</v>
      </c>
      <c r="AL35" s="8">
        <f t="shared" si="31"/>
        <v>209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209</v>
      </c>
      <c r="AT35" s="8">
        <v>30.5</v>
      </c>
      <c r="AU35" s="8">
        <v>30.5</v>
      </c>
      <c r="AW35" s="205">
        <v>30.5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30.5</v>
      </c>
      <c r="BD35" s="205">
        <v>30.5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30.5</v>
      </c>
      <c r="BL35" s="8">
        <f t="shared" si="21"/>
        <v>30.5</v>
      </c>
      <c r="BM35" s="8">
        <f t="shared" si="22"/>
        <v>30.5</v>
      </c>
      <c r="BN35" s="8">
        <f t="shared" si="23"/>
        <v>30.5</v>
      </c>
      <c r="BO35" s="8">
        <f t="shared" si="24"/>
        <v>30.5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'[3]05'!B38</f>
        <v>305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975</v>
      </c>
      <c r="G36" s="16">
        <f>'[3]05'!G38</f>
        <v>0</v>
      </c>
      <c r="H36" s="17">
        <f t="shared" si="27"/>
        <v>1280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30.5</v>
      </c>
      <c r="AE36" s="8">
        <f t="shared" si="11"/>
        <v>30.5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30.5</v>
      </c>
      <c r="AL36" s="8">
        <f t="shared" si="31"/>
        <v>209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209</v>
      </c>
      <c r="AT36" s="8">
        <v>30.5</v>
      </c>
      <c r="AU36" s="8">
        <v>30.5</v>
      </c>
      <c r="AW36" s="205">
        <v>30.5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30.5</v>
      </c>
      <c r="BD36" s="205">
        <v>30.5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30.5</v>
      </c>
      <c r="BL36" s="8">
        <f t="shared" si="21"/>
        <v>30.5</v>
      </c>
      <c r="BM36" s="8">
        <f t="shared" si="22"/>
        <v>30.5</v>
      </c>
      <c r="BN36" s="8">
        <f t="shared" si="23"/>
        <v>30.5</v>
      </c>
      <c r="BO36" s="8">
        <f t="shared" si="24"/>
        <v>30.5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'[3]05'!B39</f>
        <v>305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975</v>
      </c>
      <c r="G37" s="16">
        <f>'[3]05'!G39</f>
        <v>0</v>
      </c>
      <c r="H37" s="17">
        <f t="shared" si="27"/>
        <v>1280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30.5</v>
      </c>
      <c r="AE37" s="8">
        <f t="shared" si="11"/>
        <v>30.5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30.5</v>
      </c>
      <c r="AL37" s="8">
        <f t="shared" si="31"/>
        <v>209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209</v>
      </c>
      <c r="AT37" s="8">
        <v>30.5</v>
      </c>
      <c r="AU37" s="8">
        <v>30.5</v>
      </c>
      <c r="AW37" s="205">
        <v>30.5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30.5</v>
      </c>
      <c r="BD37" s="205">
        <v>30.5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30.5</v>
      </c>
      <c r="BL37" s="8">
        <f t="shared" si="21"/>
        <v>30.5</v>
      </c>
      <c r="BM37" s="8">
        <f t="shared" si="22"/>
        <v>30.5</v>
      </c>
      <c r="BN37" s="8">
        <f t="shared" si="23"/>
        <v>30.5</v>
      </c>
      <c r="BO37" s="8">
        <f t="shared" si="24"/>
        <v>30.5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'[3]05'!B40</f>
        <v>305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975</v>
      </c>
      <c r="G38" s="16">
        <f>'[3]05'!G40</f>
        <v>0</v>
      </c>
      <c r="H38" s="17">
        <f t="shared" si="27"/>
        <v>1280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30.5</v>
      </c>
      <c r="AE38" s="8">
        <f t="shared" si="11"/>
        <v>30.5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30.5</v>
      </c>
      <c r="AL38" s="8">
        <f t="shared" si="31"/>
        <v>209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209</v>
      </c>
      <c r="AT38" s="8">
        <v>30.5</v>
      </c>
      <c r="AU38" s="8">
        <v>30.5</v>
      </c>
      <c r="AW38" s="205">
        <v>30.5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30.5</v>
      </c>
      <c r="BD38" s="205">
        <v>30.5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30.5</v>
      </c>
      <c r="BL38" s="8">
        <f t="shared" si="21"/>
        <v>30.5</v>
      </c>
      <c r="BM38" s="8">
        <f t="shared" si="22"/>
        <v>30.5</v>
      </c>
      <c r="BN38" s="8">
        <f t="shared" si="23"/>
        <v>30.5</v>
      </c>
      <c r="BO38" s="8">
        <f t="shared" si="24"/>
        <v>30.5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'[3]05'!B41</f>
        <v>300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960</v>
      </c>
      <c r="G39" s="16">
        <f>'[3]05'!G41</f>
        <v>0</v>
      </c>
      <c r="H39" s="17">
        <f t="shared" si="27"/>
        <v>1260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210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210</v>
      </c>
      <c r="AT39" s="8">
        <v>30</v>
      </c>
      <c r="AU39" s="8">
        <v>30</v>
      </c>
      <c r="AW39" s="205">
        <v>30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30</v>
      </c>
      <c r="BD39" s="205">
        <v>30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'[3]05'!B42</f>
        <v>300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960</v>
      </c>
      <c r="G40" s="16">
        <f>'[3]05'!G42</f>
        <v>0</v>
      </c>
      <c r="H40" s="17">
        <f t="shared" si="27"/>
        <v>1260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210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210</v>
      </c>
      <c r="AT40" s="8">
        <v>30</v>
      </c>
      <c r="AU40" s="8">
        <v>30</v>
      </c>
      <c r="AW40" s="205">
        <v>30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30</v>
      </c>
      <c r="BD40" s="205">
        <v>30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'[3]05'!B43</f>
        <v>300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960</v>
      </c>
      <c r="G41" s="16">
        <f>'[3]05'!G43</f>
        <v>0</v>
      </c>
      <c r="H41" s="17">
        <f t="shared" si="27"/>
        <v>1260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210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210</v>
      </c>
      <c r="AT41" s="8">
        <v>30</v>
      </c>
      <c r="AU41" s="8">
        <v>30</v>
      </c>
      <c r="AW41" s="205">
        <v>30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30</v>
      </c>
      <c r="BD41" s="205">
        <v>30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'[3]05'!B44</f>
        <v>300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960</v>
      </c>
      <c r="G42" s="16">
        <f>'[3]05'!G44</f>
        <v>0</v>
      </c>
      <c r="H42" s="17">
        <f t="shared" si="27"/>
        <v>1260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210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210</v>
      </c>
      <c r="AT42" s="8">
        <v>30</v>
      </c>
      <c r="AU42" s="8">
        <v>30</v>
      </c>
      <c r="AW42" s="205">
        <v>30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30</v>
      </c>
      <c r="BD42" s="205">
        <v>30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'[3]05'!B45</f>
        <v>300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960</v>
      </c>
      <c r="G43" s="16">
        <f>'[3]05'!G45</f>
        <v>0</v>
      </c>
      <c r="H43" s="17">
        <f t="shared" si="27"/>
        <v>1260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210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210</v>
      </c>
      <c r="AT43" s="8">
        <v>30</v>
      </c>
      <c r="AU43" s="8">
        <v>30</v>
      </c>
      <c r="AW43" s="205">
        <v>30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30</v>
      </c>
      <c r="BD43" s="205">
        <v>30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'[3]05'!B46</f>
        <v>300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960</v>
      </c>
      <c r="G44" s="16">
        <f>'[3]05'!G46</f>
        <v>0</v>
      </c>
      <c r="H44" s="17">
        <f t="shared" si="27"/>
        <v>1260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210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210</v>
      </c>
      <c r="AT44" s="8">
        <v>30</v>
      </c>
      <c r="AU44" s="8">
        <v>30</v>
      </c>
      <c r="AW44" s="205">
        <v>30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30</v>
      </c>
      <c r="BD44" s="205">
        <v>30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'[3]05'!B47</f>
        <v>300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960</v>
      </c>
      <c r="G45" s="16">
        <f>'[3]05'!G47</f>
        <v>0</v>
      </c>
      <c r="H45" s="17">
        <f t="shared" si="27"/>
        <v>1260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210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210</v>
      </c>
      <c r="AT45" s="8">
        <v>30</v>
      </c>
      <c r="AU45" s="8">
        <v>30</v>
      </c>
      <c r="AW45" s="205">
        <v>30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30</v>
      </c>
      <c r="BD45" s="205">
        <v>30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'[3]05'!B48</f>
        <v>300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960</v>
      </c>
      <c r="G46" s="16">
        <f>'[3]05'!G48</f>
        <v>0</v>
      </c>
      <c r="H46" s="17">
        <f t="shared" si="27"/>
        <v>1260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210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210</v>
      </c>
      <c r="AT46" s="8">
        <v>30</v>
      </c>
      <c r="AU46" s="8">
        <v>30</v>
      </c>
      <c r="AW46" s="205">
        <v>30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30</v>
      </c>
      <c r="BD46" s="205">
        <v>30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'[3]05'!B49</f>
        <v>300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960</v>
      </c>
      <c r="G47" s="16">
        <f>'[3]05'!G49</f>
        <v>0</v>
      </c>
      <c r="H47" s="17">
        <f t="shared" si="27"/>
        <v>1260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210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210</v>
      </c>
      <c r="AT47" s="8">
        <v>30</v>
      </c>
      <c r="AU47" s="8">
        <v>30</v>
      </c>
      <c r="AW47" s="205">
        <v>30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30</v>
      </c>
      <c r="BD47" s="205">
        <v>30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'[3]05'!B50</f>
        <v>300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960</v>
      </c>
      <c r="G48" s="16">
        <f>'[3]05'!G50</f>
        <v>0</v>
      </c>
      <c r="H48" s="17">
        <f t="shared" si="27"/>
        <v>1260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210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210</v>
      </c>
      <c r="AT48" s="8">
        <v>30</v>
      </c>
      <c r="AU48" s="8">
        <v>30</v>
      </c>
      <c r="AW48" s="205">
        <v>30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30</v>
      </c>
      <c r="BD48" s="205">
        <v>30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'[3]05'!B51</f>
        <v>300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960</v>
      </c>
      <c r="G49" s="16">
        <f>'[3]05'!G51</f>
        <v>0</v>
      </c>
      <c r="H49" s="17">
        <f t="shared" si="27"/>
        <v>1260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210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210</v>
      </c>
      <c r="AT49" s="8">
        <v>30</v>
      </c>
      <c r="AU49" s="8">
        <v>30</v>
      </c>
      <c r="AW49" s="205">
        <v>30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30</v>
      </c>
      <c r="BD49" s="205">
        <v>30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'[3]05'!B52</f>
        <v>300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960</v>
      </c>
      <c r="G50" s="16">
        <f>'[3]05'!G52</f>
        <v>0</v>
      </c>
      <c r="H50" s="17">
        <f t="shared" si="27"/>
        <v>1260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210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210</v>
      </c>
      <c r="AT50" s="8">
        <v>30</v>
      </c>
      <c r="AU50" s="8">
        <v>30</v>
      </c>
      <c r="AW50" s="205">
        <v>30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30</v>
      </c>
      <c r="BD50" s="205">
        <v>30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'[3]05'!B53</f>
        <v>295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945</v>
      </c>
      <c r="G51" s="16">
        <f>'[3]05'!G53</f>
        <v>0</v>
      </c>
      <c r="H51" s="17">
        <f t="shared" si="27"/>
        <v>1240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29.5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29.5</v>
      </c>
      <c r="AE51" s="8">
        <f t="shared" si="11"/>
        <v>29.5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29.5</v>
      </c>
      <c r="AL51" s="8">
        <f t="shared" si="31"/>
        <v>211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</v>
      </c>
      <c r="AT51" s="8">
        <v>29.5</v>
      </c>
      <c r="AU51" s="8">
        <v>29.5</v>
      </c>
      <c r="AW51" s="205">
        <v>29.5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29.5</v>
      </c>
      <c r="BD51" s="205">
        <v>29.5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29.5</v>
      </c>
      <c r="BL51" s="8">
        <f t="shared" si="21"/>
        <v>29.5</v>
      </c>
      <c r="BM51" s="8">
        <f t="shared" si="22"/>
        <v>29.5</v>
      </c>
      <c r="BN51" s="8">
        <f t="shared" si="23"/>
        <v>29.5</v>
      </c>
      <c r="BO51" s="8">
        <f t="shared" si="24"/>
        <v>29.5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'[3]05'!B54</f>
        <v>295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945</v>
      </c>
      <c r="G52" s="16">
        <f>'[3]05'!G54</f>
        <v>0</v>
      </c>
      <c r="H52" s="17">
        <f t="shared" si="27"/>
        <v>1240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29.5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29.5</v>
      </c>
      <c r="AE52" s="8">
        <f t="shared" si="11"/>
        <v>29.5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29.5</v>
      </c>
      <c r="AL52" s="8">
        <f t="shared" si="31"/>
        <v>211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</v>
      </c>
      <c r="AT52" s="8">
        <v>29.5</v>
      </c>
      <c r="AU52" s="8">
        <v>29.5</v>
      </c>
      <c r="AW52" s="205">
        <v>29.5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29.5</v>
      </c>
      <c r="BD52" s="205">
        <v>29.5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29.5</v>
      </c>
      <c r="BL52" s="8">
        <f t="shared" si="21"/>
        <v>29.5</v>
      </c>
      <c r="BM52" s="8">
        <f t="shared" si="22"/>
        <v>29.5</v>
      </c>
      <c r="BN52" s="8">
        <f t="shared" si="23"/>
        <v>29.5</v>
      </c>
      <c r="BO52" s="8">
        <f t="shared" si="24"/>
        <v>29.5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'[3]05'!B55</f>
        <v>295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945</v>
      </c>
      <c r="G53" s="16">
        <f>'[3]05'!G55</f>
        <v>0</v>
      </c>
      <c r="H53" s="17">
        <f t="shared" si="27"/>
        <v>1240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29.5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29.5</v>
      </c>
      <c r="AE53" s="8">
        <f t="shared" si="11"/>
        <v>29.5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29.5</v>
      </c>
      <c r="AL53" s="8">
        <f t="shared" si="31"/>
        <v>211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</v>
      </c>
      <c r="AT53" s="8">
        <v>29.5</v>
      </c>
      <c r="AU53" s="8">
        <v>29.5</v>
      </c>
      <c r="AW53" s="205">
        <v>29.5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29.5</v>
      </c>
      <c r="BD53" s="205">
        <v>29.5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29.5</v>
      </c>
      <c r="BL53" s="8">
        <f t="shared" si="21"/>
        <v>29.5</v>
      </c>
      <c r="BM53" s="8">
        <f t="shared" si="22"/>
        <v>29.5</v>
      </c>
      <c r="BN53" s="8">
        <f t="shared" si="23"/>
        <v>29.5</v>
      </c>
      <c r="BO53" s="8">
        <f t="shared" si="24"/>
        <v>29.5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'[3]05'!B56</f>
        <v>295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945</v>
      </c>
      <c r="G54" s="16">
        <f>'[3]05'!G56</f>
        <v>0</v>
      </c>
      <c r="H54" s="17">
        <f t="shared" si="27"/>
        <v>1240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29.5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29.5</v>
      </c>
      <c r="AE54" s="8">
        <f t="shared" si="11"/>
        <v>29.5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29.5</v>
      </c>
      <c r="AL54" s="8">
        <f t="shared" si="31"/>
        <v>211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</v>
      </c>
      <c r="AT54" s="8">
        <v>29.5</v>
      </c>
      <c r="AU54" s="8">
        <v>29.5</v>
      </c>
      <c r="AW54" s="205">
        <v>29.5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29.5</v>
      </c>
      <c r="BD54" s="205">
        <v>29.5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29.5</v>
      </c>
      <c r="BL54" s="8">
        <f t="shared" si="21"/>
        <v>29.5</v>
      </c>
      <c r="BM54" s="8">
        <f t="shared" si="22"/>
        <v>29.5</v>
      </c>
      <c r="BN54" s="8">
        <f t="shared" si="23"/>
        <v>29.5</v>
      </c>
      <c r="BO54" s="8">
        <f t="shared" si="24"/>
        <v>29.5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'[3]05'!B57</f>
        <v>295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945</v>
      </c>
      <c r="G55" s="16">
        <f>'[3]05'!G57</f>
        <v>0</v>
      </c>
      <c r="H55" s="17">
        <f t="shared" si="27"/>
        <v>1240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29.5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29.5</v>
      </c>
      <c r="AE55" s="8">
        <f t="shared" si="11"/>
        <v>29.5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29.5</v>
      </c>
      <c r="AL55" s="8">
        <f t="shared" si="31"/>
        <v>211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</v>
      </c>
      <c r="AT55" s="8">
        <v>29.5</v>
      </c>
      <c r="AU55" s="8">
        <v>29.5</v>
      </c>
      <c r="AW55" s="205">
        <v>29.5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29.5</v>
      </c>
      <c r="BD55" s="205">
        <v>29.5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29.5</v>
      </c>
      <c r="BL55" s="8">
        <f t="shared" si="21"/>
        <v>29.5</v>
      </c>
      <c r="BM55" s="8">
        <f t="shared" si="22"/>
        <v>29.5</v>
      </c>
      <c r="BN55" s="8">
        <f t="shared" si="23"/>
        <v>29.5</v>
      </c>
      <c r="BO55" s="8">
        <f t="shared" si="24"/>
        <v>29.5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'[3]05'!B58</f>
        <v>295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945</v>
      </c>
      <c r="G56" s="16">
        <f>'[3]05'!G58</f>
        <v>0</v>
      </c>
      <c r="H56" s="17">
        <f t="shared" si="27"/>
        <v>1240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29.5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29.5</v>
      </c>
      <c r="AE56" s="8">
        <f t="shared" si="11"/>
        <v>29.5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29.5</v>
      </c>
      <c r="AL56" s="8">
        <f t="shared" si="31"/>
        <v>211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</v>
      </c>
      <c r="AT56" s="8">
        <v>29.5</v>
      </c>
      <c r="AU56" s="8">
        <v>29.5</v>
      </c>
      <c r="AW56" s="205">
        <v>29.5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29.5</v>
      </c>
      <c r="BD56" s="205">
        <v>29.5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29.5</v>
      </c>
      <c r="BL56" s="8">
        <f t="shared" si="21"/>
        <v>29.5</v>
      </c>
      <c r="BM56" s="8">
        <f t="shared" si="22"/>
        <v>29.5</v>
      </c>
      <c r="BN56" s="8">
        <f t="shared" si="23"/>
        <v>29.5</v>
      </c>
      <c r="BO56" s="8">
        <f t="shared" si="24"/>
        <v>29.5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'[3]05'!B59</f>
        <v>295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945</v>
      </c>
      <c r="G57" s="16">
        <f>'[3]05'!G59</f>
        <v>0</v>
      </c>
      <c r="H57" s="17">
        <f t="shared" si="27"/>
        <v>1240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29.5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29.5</v>
      </c>
      <c r="AE57" s="8">
        <f t="shared" si="11"/>
        <v>29.5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29.5</v>
      </c>
      <c r="AL57" s="8">
        <f t="shared" si="31"/>
        <v>211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</v>
      </c>
      <c r="AT57" s="8">
        <v>29.5</v>
      </c>
      <c r="AU57" s="8">
        <v>29.5</v>
      </c>
      <c r="AW57" s="205">
        <v>29.5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29.5</v>
      </c>
      <c r="BD57" s="205">
        <v>29.5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29.5</v>
      </c>
      <c r="BL57" s="8">
        <f t="shared" si="21"/>
        <v>29.5</v>
      </c>
      <c r="BM57" s="8">
        <f t="shared" si="22"/>
        <v>29.5</v>
      </c>
      <c r="BN57" s="8">
        <f t="shared" si="23"/>
        <v>29.5</v>
      </c>
      <c r="BO57" s="8">
        <f t="shared" si="24"/>
        <v>29.5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'[3]05'!B60</f>
        <v>295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945</v>
      </c>
      <c r="G58" s="16">
        <f>'[3]05'!G60</f>
        <v>0</v>
      </c>
      <c r="H58" s="17">
        <f t="shared" si="27"/>
        <v>1240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29.5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29.5</v>
      </c>
      <c r="AE58" s="8">
        <f t="shared" si="11"/>
        <v>29.5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29.5</v>
      </c>
      <c r="AL58" s="8">
        <f t="shared" si="31"/>
        <v>211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</v>
      </c>
      <c r="AT58" s="8">
        <v>29.5</v>
      </c>
      <c r="AU58" s="8">
        <v>29.5</v>
      </c>
      <c r="AW58" s="205">
        <v>29.5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29.5</v>
      </c>
      <c r="BD58" s="205">
        <v>29.5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29.5</v>
      </c>
      <c r="BL58" s="8">
        <f t="shared" si="21"/>
        <v>29.5</v>
      </c>
      <c r="BM58" s="8">
        <f t="shared" si="22"/>
        <v>29.5</v>
      </c>
      <c r="BN58" s="8">
        <f t="shared" si="23"/>
        <v>29.5</v>
      </c>
      <c r="BO58" s="8">
        <f t="shared" si="24"/>
        <v>29.5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'[3]05'!B61</f>
        <v>295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945</v>
      </c>
      <c r="G59" s="16">
        <f>'[3]05'!G61</f>
        <v>0</v>
      </c>
      <c r="H59" s="17">
        <f t="shared" si="27"/>
        <v>1240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29.5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29.5</v>
      </c>
      <c r="AE59" s="8">
        <f t="shared" si="11"/>
        <v>29.5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29.5</v>
      </c>
      <c r="AL59" s="8">
        <f t="shared" si="31"/>
        <v>211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</v>
      </c>
      <c r="AT59" s="8">
        <v>29.5</v>
      </c>
      <c r="AU59" s="8">
        <v>29.5</v>
      </c>
      <c r="AW59" s="205">
        <v>29.5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29.5</v>
      </c>
      <c r="BD59" s="205">
        <v>29.5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29.5</v>
      </c>
      <c r="BL59" s="8">
        <f t="shared" si="21"/>
        <v>29.5</v>
      </c>
      <c r="BM59" s="8">
        <f t="shared" si="22"/>
        <v>29.5</v>
      </c>
      <c r="BN59" s="8">
        <f t="shared" si="23"/>
        <v>29.5</v>
      </c>
      <c r="BO59" s="8">
        <f t="shared" si="24"/>
        <v>29.5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'[3]05'!B62</f>
        <v>295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945</v>
      </c>
      <c r="G60" s="16">
        <f>'[3]05'!G62</f>
        <v>0</v>
      </c>
      <c r="H60" s="17">
        <f t="shared" si="27"/>
        <v>1240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29.5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29.5</v>
      </c>
      <c r="AE60" s="8">
        <f t="shared" si="11"/>
        <v>29.5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29.5</v>
      </c>
      <c r="AL60" s="8">
        <f t="shared" si="31"/>
        <v>211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</v>
      </c>
      <c r="AT60" s="8">
        <v>29.5</v>
      </c>
      <c r="AU60" s="8">
        <v>29.5</v>
      </c>
      <c r="AW60" s="205">
        <v>29.5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29.5</v>
      </c>
      <c r="BD60" s="205">
        <v>29.5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29.5</v>
      </c>
      <c r="BL60" s="8">
        <f t="shared" si="21"/>
        <v>29.5</v>
      </c>
      <c r="BM60" s="8">
        <f t="shared" si="22"/>
        <v>29.5</v>
      </c>
      <c r="BN60" s="8">
        <f t="shared" si="23"/>
        <v>29.5</v>
      </c>
      <c r="BO60" s="8">
        <f t="shared" si="24"/>
        <v>29.5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'[3]05'!B63</f>
        <v>295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945</v>
      </c>
      <c r="G61" s="16">
        <f>'[3]05'!G63</f>
        <v>0</v>
      </c>
      <c r="H61" s="17">
        <f t="shared" si="27"/>
        <v>1240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29.5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29.5</v>
      </c>
      <c r="AE61" s="8">
        <f t="shared" si="11"/>
        <v>29.5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29.5</v>
      </c>
      <c r="AL61" s="8">
        <f t="shared" si="31"/>
        <v>211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</v>
      </c>
      <c r="AT61" s="8">
        <v>29.5</v>
      </c>
      <c r="AU61" s="8">
        <v>29.5</v>
      </c>
      <c r="AW61" s="205">
        <v>29.5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29.5</v>
      </c>
      <c r="BD61" s="205">
        <v>29.5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29.5</v>
      </c>
      <c r="BL61" s="8">
        <f t="shared" si="21"/>
        <v>29.5</v>
      </c>
      <c r="BM61" s="8">
        <f t="shared" si="22"/>
        <v>29.5</v>
      </c>
      <c r="BN61" s="8">
        <f t="shared" si="23"/>
        <v>29.5</v>
      </c>
      <c r="BO61" s="8">
        <f t="shared" si="24"/>
        <v>29.5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'[3]05'!B64</f>
        <v>295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945</v>
      </c>
      <c r="G62" s="16">
        <f>'[3]05'!G64</f>
        <v>0</v>
      </c>
      <c r="H62" s="17">
        <f t="shared" si="27"/>
        <v>1240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29.5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29.5</v>
      </c>
      <c r="AE62" s="8">
        <f t="shared" si="11"/>
        <v>29.5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29.5</v>
      </c>
      <c r="AL62" s="8">
        <f t="shared" ref="AL62:AN98" si="35">Q62-X62-AE62</f>
        <v>211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</v>
      </c>
      <c r="AT62" s="8">
        <v>29.5</v>
      </c>
      <c r="AU62" s="8">
        <v>29.5</v>
      </c>
      <c r="AW62" s="205">
        <v>29.5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29.5</v>
      </c>
      <c r="BD62" s="205">
        <v>29.5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29.5</v>
      </c>
      <c r="BL62" s="8">
        <f t="shared" si="21"/>
        <v>29.5</v>
      </c>
      <c r="BM62" s="8">
        <f t="shared" si="22"/>
        <v>29.5</v>
      </c>
      <c r="BN62" s="8">
        <f t="shared" si="23"/>
        <v>29.5</v>
      </c>
      <c r="BO62" s="8">
        <f t="shared" si="24"/>
        <v>29.5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'[3]05'!B65</f>
        <v>295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945</v>
      </c>
      <c r="G63" s="16">
        <f>'[3]05'!G65</f>
        <v>0</v>
      </c>
      <c r="H63" s="17">
        <f t="shared" si="27"/>
        <v>1240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29.5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29.5</v>
      </c>
      <c r="AE63" s="8">
        <f t="shared" si="11"/>
        <v>29.5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29.5</v>
      </c>
      <c r="AL63" s="8">
        <f t="shared" si="35"/>
        <v>211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</v>
      </c>
      <c r="AT63" s="8">
        <v>29.5</v>
      </c>
      <c r="AU63" s="8">
        <v>29.5</v>
      </c>
      <c r="AW63" s="205">
        <v>29.5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29.5</v>
      </c>
      <c r="BD63" s="205">
        <v>29.5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29.5</v>
      </c>
      <c r="BL63" s="8">
        <f t="shared" si="21"/>
        <v>29.5</v>
      </c>
      <c r="BM63" s="8">
        <f t="shared" si="22"/>
        <v>29.5</v>
      </c>
      <c r="BN63" s="8">
        <f t="shared" si="23"/>
        <v>29.5</v>
      </c>
      <c r="BO63" s="8">
        <f t="shared" si="24"/>
        <v>29.5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'[3]05'!B66</f>
        <v>295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945</v>
      </c>
      <c r="G64" s="16">
        <f>'[3]05'!G66</f>
        <v>0</v>
      </c>
      <c r="H64" s="17">
        <f t="shared" si="27"/>
        <v>1240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29.5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29.5</v>
      </c>
      <c r="AE64" s="8">
        <f t="shared" si="11"/>
        <v>29.5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29.5</v>
      </c>
      <c r="AL64" s="8">
        <f t="shared" si="35"/>
        <v>211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</v>
      </c>
      <c r="AT64" s="8">
        <v>29.5</v>
      </c>
      <c r="AU64" s="8">
        <v>29.5</v>
      </c>
      <c r="AW64" s="205">
        <v>29.5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29.5</v>
      </c>
      <c r="BD64" s="205">
        <v>29.5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29.5</v>
      </c>
      <c r="BL64" s="8">
        <f t="shared" si="21"/>
        <v>29.5</v>
      </c>
      <c r="BM64" s="8">
        <f t="shared" si="22"/>
        <v>29.5</v>
      </c>
      <c r="BN64" s="8">
        <f t="shared" si="23"/>
        <v>29.5</v>
      </c>
      <c r="BO64" s="8">
        <f t="shared" si="24"/>
        <v>29.5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'[3]05'!B67</f>
        <v>295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945</v>
      </c>
      <c r="G65" s="16">
        <f>'[3]05'!G67</f>
        <v>0</v>
      </c>
      <c r="H65" s="17">
        <f t="shared" si="27"/>
        <v>1240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29.5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29.5</v>
      </c>
      <c r="AE65" s="8">
        <f t="shared" si="11"/>
        <v>29.5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29.5</v>
      </c>
      <c r="AL65" s="8">
        <f t="shared" si="35"/>
        <v>211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</v>
      </c>
      <c r="AT65" s="8">
        <v>29.5</v>
      </c>
      <c r="AU65" s="8">
        <v>29.5</v>
      </c>
      <c r="AW65" s="205">
        <v>29.5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29.5</v>
      </c>
      <c r="BD65" s="205">
        <v>29.5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29.5</v>
      </c>
      <c r="BL65" s="8">
        <f t="shared" si="21"/>
        <v>29.5</v>
      </c>
      <c r="BM65" s="8">
        <f t="shared" si="22"/>
        <v>29.5</v>
      </c>
      <c r="BN65" s="8">
        <f t="shared" si="23"/>
        <v>29.5</v>
      </c>
      <c r="BO65" s="8">
        <f t="shared" si="24"/>
        <v>29.5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'[3]05'!B68</f>
        <v>295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945</v>
      </c>
      <c r="G66" s="16">
        <f>'[3]05'!G68</f>
        <v>0</v>
      </c>
      <c r="H66" s="17">
        <f t="shared" si="27"/>
        <v>1240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29.5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29.5</v>
      </c>
      <c r="AE66" s="8">
        <f t="shared" si="11"/>
        <v>29.5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29.5</v>
      </c>
      <c r="AL66" s="8">
        <f t="shared" si="35"/>
        <v>211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</v>
      </c>
      <c r="AT66" s="8">
        <v>29.5</v>
      </c>
      <c r="AU66" s="8">
        <v>29.5</v>
      </c>
      <c r="AW66" s="205">
        <v>29.5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29.5</v>
      </c>
      <c r="BD66" s="205">
        <v>29.5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29.5</v>
      </c>
      <c r="BL66" s="8">
        <f t="shared" si="21"/>
        <v>29.5</v>
      </c>
      <c r="BM66" s="8">
        <f t="shared" si="22"/>
        <v>29.5</v>
      </c>
      <c r="BN66" s="8">
        <f t="shared" si="23"/>
        <v>29.5</v>
      </c>
      <c r="BO66" s="8">
        <f t="shared" si="24"/>
        <v>29.5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'[3]05'!B69</f>
        <v>295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945</v>
      </c>
      <c r="G67" s="16">
        <f>'[3]05'!G69</f>
        <v>0</v>
      </c>
      <c r="H67" s="17">
        <f t="shared" si="27"/>
        <v>1240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29.5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29.5</v>
      </c>
      <c r="AE67" s="8">
        <f t="shared" si="11"/>
        <v>29.5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29.5</v>
      </c>
      <c r="AL67" s="8">
        <f t="shared" si="35"/>
        <v>211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</v>
      </c>
      <c r="AT67" s="8">
        <v>29.5</v>
      </c>
      <c r="AU67" s="8">
        <v>29.5</v>
      </c>
      <c r="AW67" s="205">
        <v>29.5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29.5</v>
      </c>
      <c r="BD67" s="205">
        <v>29.5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29.5</v>
      </c>
      <c r="BL67" s="8">
        <f t="shared" si="21"/>
        <v>29.5</v>
      </c>
      <c r="BM67" s="8">
        <f t="shared" si="22"/>
        <v>29.5</v>
      </c>
      <c r="BN67" s="8">
        <f t="shared" si="23"/>
        <v>29.5</v>
      </c>
      <c r="BO67" s="8">
        <f t="shared" si="24"/>
        <v>29.5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'[3]05'!B70</f>
        <v>295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945</v>
      </c>
      <c r="G68" s="16">
        <f>'[3]05'!G70</f>
        <v>0</v>
      </c>
      <c r="H68" s="17">
        <f t="shared" si="27"/>
        <v>1240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29.5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29.5</v>
      </c>
      <c r="AE68" s="8">
        <f t="shared" ref="AE68:AE98" si="43">BD68</f>
        <v>29.5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29.5</v>
      </c>
      <c r="AL68" s="8">
        <f t="shared" si="35"/>
        <v>211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</v>
      </c>
      <c r="AT68" s="8">
        <v>29.5</v>
      </c>
      <c r="AU68" s="8">
        <v>29.5</v>
      </c>
      <c r="AW68" s="205">
        <v>29.5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29.5</v>
      </c>
      <c r="BD68" s="205">
        <v>29.5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29.5</v>
      </c>
      <c r="BL68" s="8">
        <f t="shared" ref="BL68:BL98" si="53">AT68</f>
        <v>29.5</v>
      </c>
      <c r="BM68" s="8">
        <f t="shared" ref="BM68:BM98" si="54">AU68</f>
        <v>29.5</v>
      </c>
      <c r="BN68" s="8">
        <f t="shared" ref="BN68:BN98" si="55">BC68</f>
        <v>29.5</v>
      </c>
      <c r="BO68" s="8">
        <f t="shared" ref="BO68:BO98" si="56">BJ68</f>
        <v>29.5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'[3]05'!B71</f>
        <v>295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945</v>
      </c>
      <c r="G69" s="16">
        <f>'[3]05'!G71</f>
        <v>0</v>
      </c>
      <c r="H69" s="17">
        <f t="shared" ref="H69:H98" si="59">SUM(B69:G69)</f>
        <v>1240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29.5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29.5</v>
      </c>
      <c r="AE69" s="8">
        <f t="shared" si="43"/>
        <v>29.5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29.5</v>
      </c>
      <c r="AL69" s="8">
        <f t="shared" si="35"/>
        <v>211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</v>
      </c>
      <c r="AT69" s="8">
        <v>29.5</v>
      </c>
      <c r="AU69" s="8">
        <v>29.5</v>
      </c>
      <c r="AW69" s="205">
        <v>29.5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29.5</v>
      </c>
      <c r="BD69" s="205">
        <v>29.5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29.5</v>
      </c>
      <c r="BL69" s="8">
        <f t="shared" si="53"/>
        <v>29.5</v>
      </c>
      <c r="BM69" s="8">
        <f t="shared" si="54"/>
        <v>29.5</v>
      </c>
      <c r="BN69" s="8">
        <f t="shared" si="55"/>
        <v>29.5</v>
      </c>
      <c r="BO69" s="8">
        <f t="shared" si="56"/>
        <v>29.5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'[3]05'!B72</f>
        <v>295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945</v>
      </c>
      <c r="G70" s="16">
        <f>'[3]05'!G72</f>
        <v>0</v>
      </c>
      <c r="H70" s="17">
        <f t="shared" si="59"/>
        <v>1240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29.5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29.5</v>
      </c>
      <c r="AE70" s="8">
        <f t="shared" si="43"/>
        <v>29.5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29.5</v>
      </c>
      <c r="AL70" s="8">
        <f t="shared" si="35"/>
        <v>211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</v>
      </c>
      <c r="AT70" s="8">
        <v>29.5</v>
      </c>
      <c r="AU70" s="8">
        <v>29.5</v>
      </c>
      <c r="AW70" s="205">
        <v>29.5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29.5</v>
      </c>
      <c r="BD70" s="205">
        <v>29.5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29.5</v>
      </c>
      <c r="BL70" s="8">
        <f t="shared" si="53"/>
        <v>29.5</v>
      </c>
      <c r="BM70" s="8">
        <f t="shared" si="54"/>
        <v>29.5</v>
      </c>
      <c r="BN70" s="8">
        <f t="shared" si="55"/>
        <v>29.5</v>
      </c>
      <c r="BO70" s="8">
        <f t="shared" si="56"/>
        <v>29.5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'[3]05'!B73</f>
        <v>295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945</v>
      </c>
      <c r="G71" s="16">
        <f>'[3]05'!G73</f>
        <v>0</v>
      </c>
      <c r="H71" s="17">
        <f t="shared" si="59"/>
        <v>1240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29.5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29.5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211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</v>
      </c>
      <c r="AT71" s="8">
        <v>29.5</v>
      </c>
      <c r="AU71" s="8">
        <v>29.5</v>
      </c>
      <c r="AW71" s="205">
        <v>29.5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29.5</v>
      </c>
      <c r="BD71" s="205">
        <v>29.5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29.5</v>
      </c>
      <c r="BL71" s="8">
        <f t="shared" si="53"/>
        <v>29.5</v>
      </c>
      <c r="BM71" s="8">
        <f t="shared" si="54"/>
        <v>29.5</v>
      </c>
      <c r="BN71" s="8">
        <f t="shared" si="55"/>
        <v>29.5</v>
      </c>
      <c r="BO71" s="8">
        <f t="shared" si="56"/>
        <v>29.5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'[3]05'!B74</f>
        <v>295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945</v>
      </c>
      <c r="G72" s="16">
        <f>'[3]05'!G74</f>
        <v>0</v>
      </c>
      <c r="H72" s="17">
        <f t="shared" si="59"/>
        <v>1240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29.5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29.5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211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</v>
      </c>
      <c r="AT72" s="8">
        <v>29.5</v>
      </c>
      <c r="AU72" s="8">
        <v>29.5</v>
      </c>
      <c r="AW72" s="205">
        <v>29.5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29.5</v>
      </c>
      <c r="BD72" s="205">
        <v>29.5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29.5</v>
      </c>
      <c r="BL72" s="8">
        <f t="shared" si="53"/>
        <v>29.5</v>
      </c>
      <c r="BM72" s="8">
        <f t="shared" si="54"/>
        <v>29.5</v>
      </c>
      <c r="BN72" s="8">
        <f t="shared" si="55"/>
        <v>29.5</v>
      </c>
      <c r="BO72" s="8">
        <f t="shared" si="56"/>
        <v>29.5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'[3]05'!B75</f>
        <v>295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945</v>
      </c>
      <c r="G73" s="16">
        <f>'[3]05'!G75</f>
        <v>0</v>
      </c>
      <c r="H73" s="17">
        <f t="shared" si="59"/>
        <v>1240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211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</v>
      </c>
      <c r="AT73" s="8">
        <v>29.5</v>
      </c>
      <c r="AU73" s="8">
        <v>29.5</v>
      </c>
      <c r="AW73" s="205">
        <v>29.5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29.5</v>
      </c>
      <c r="BD73" s="205">
        <v>29.5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29.5</v>
      </c>
      <c r="BL73" s="8">
        <f t="shared" si="53"/>
        <v>29.5</v>
      </c>
      <c r="BM73" s="8">
        <f t="shared" si="54"/>
        <v>29.5</v>
      </c>
      <c r="BN73" s="8">
        <f t="shared" si="55"/>
        <v>29.5</v>
      </c>
      <c r="BO73" s="8">
        <f t="shared" si="56"/>
        <v>29.5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'[3]05'!B76</f>
        <v>295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945</v>
      </c>
      <c r="G74" s="16">
        <f>'[3]05'!G76</f>
        <v>0</v>
      </c>
      <c r="H74" s="17">
        <f t="shared" si="59"/>
        <v>1240</v>
      </c>
      <c r="I74" s="15">
        <f>'[3]05'!J76</f>
        <v>270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211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</v>
      </c>
      <c r="AT74" s="8">
        <v>29.5</v>
      </c>
      <c r="AU74" s="8">
        <v>29.5</v>
      </c>
      <c r="AW74" s="205">
        <v>29.5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29.5</v>
      </c>
      <c r="BD74" s="205">
        <v>29.5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29.5</v>
      </c>
      <c r="BL74" s="8">
        <f t="shared" si="53"/>
        <v>29.5</v>
      </c>
      <c r="BM74" s="8">
        <f t="shared" si="54"/>
        <v>29.5</v>
      </c>
      <c r="BN74" s="8">
        <f t="shared" si="55"/>
        <v>29.5</v>
      </c>
      <c r="BO74" s="8">
        <f t="shared" si="56"/>
        <v>29.5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'[3]05'!B77</f>
        <v>305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955</v>
      </c>
      <c r="G75" s="16">
        <f>'[3]05'!G77</f>
        <v>0</v>
      </c>
      <c r="H75" s="17">
        <f t="shared" si="59"/>
        <v>1260</v>
      </c>
      <c r="I75" s="15">
        <f>'[3]05'!J77</f>
        <v>270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25.98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25.98</v>
      </c>
      <c r="AL75" s="8">
        <f t="shared" si="35"/>
        <v>213.52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213.52</v>
      </c>
      <c r="AT75" s="8">
        <v>30.5</v>
      </c>
      <c r="AU75" s="8">
        <v>25.98</v>
      </c>
      <c r="AW75" s="205">
        <v>30.5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30.5</v>
      </c>
      <c r="BD75" s="205">
        <v>25.98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25.98</v>
      </c>
      <c r="BL75" s="8">
        <f t="shared" si="53"/>
        <v>30.5</v>
      </c>
      <c r="BM75" s="8">
        <f t="shared" si="54"/>
        <v>25.98</v>
      </c>
      <c r="BN75" s="8">
        <f t="shared" si="55"/>
        <v>30.5</v>
      </c>
      <c r="BO75" s="8">
        <f t="shared" si="56"/>
        <v>25.98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'[3]05'!B78</f>
        <v>305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955</v>
      </c>
      <c r="G76" s="16">
        <f>'[3]05'!G78</f>
        <v>0</v>
      </c>
      <c r="H76" s="17">
        <f t="shared" si="59"/>
        <v>1260</v>
      </c>
      <c r="I76" s="15">
        <f>'[3]05'!J78</f>
        <v>270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25.98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25.98</v>
      </c>
      <c r="AL76" s="8">
        <f t="shared" si="35"/>
        <v>213.52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213.52</v>
      </c>
      <c r="AT76" s="8">
        <v>30.5</v>
      </c>
      <c r="AU76" s="8">
        <v>25.98</v>
      </c>
      <c r="AW76" s="205">
        <v>30.5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30.5</v>
      </c>
      <c r="BD76" s="205">
        <v>25.98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25.98</v>
      </c>
      <c r="BL76" s="8">
        <f t="shared" si="53"/>
        <v>30.5</v>
      </c>
      <c r="BM76" s="8">
        <f t="shared" si="54"/>
        <v>25.98</v>
      </c>
      <c r="BN76" s="8">
        <f t="shared" si="55"/>
        <v>30.5</v>
      </c>
      <c r="BO76" s="8">
        <f t="shared" si="56"/>
        <v>25.98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'[3]05'!B79</f>
        <v>305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955</v>
      </c>
      <c r="G77" s="16">
        <f>'[3]05'!G79</f>
        <v>0</v>
      </c>
      <c r="H77" s="17">
        <f t="shared" si="59"/>
        <v>1260</v>
      </c>
      <c r="I77" s="15">
        <f>'[3]05'!J79</f>
        <v>270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209</v>
      </c>
      <c r="AT77" s="8">
        <v>30.5</v>
      </c>
      <c r="AU77" s="8">
        <v>30.5</v>
      </c>
      <c r="AW77" s="205">
        <v>30.5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30.5</v>
      </c>
      <c r="BD77" s="205">
        <v>30.5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'[3]05'!B80</f>
        <v>305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955</v>
      </c>
      <c r="G78" s="16">
        <f>'[3]05'!G80</f>
        <v>0</v>
      </c>
      <c r="H78" s="17">
        <f t="shared" si="59"/>
        <v>1260</v>
      </c>
      <c r="I78" s="15">
        <f>'[3]05'!J80</f>
        <v>274.89999999999998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274.89999999999998</v>
      </c>
      <c r="P78" s="18">
        <f>frq!C78</f>
        <v>1</v>
      </c>
      <c r="Q78" s="15">
        <f t="shared" si="33"/>
        <v>274.89999999999998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274.89999999999998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213.89999999999998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213.89999999999998</v>
      </c>
      <c r="AT78" s="8">
        <v>30.5</v>
      </c>
      <c r="AU78" s="8">
        <v>30.5</v>
      </c>
      <c r="AW78" s="205">
        <v>30.5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30.5</v>
      </c>
      <c r="BD78" s="205">
        <v>30.5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'[3]05'!B81</f>
        <v>305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955</v>
      </c>
      <c r="G79" s="16">
        <f>'[3]05'!G81</f>
        <v>0</v>
      </c>
      <c r="H79" s="17">
        <f t="shared" si="59"/>
        <v>1260</v>
      </c>
      <c r="I79" s="15">
        <f>'[3]05'!J81</f>
        <v>274.89999999999998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274.89999999999998</v>
      </c>
      <c r="P79" s="18">
        <f>frq!C79</f>
        <v>1</v>
      </c>
      <c r="Q79" s="15">
        <f t="shared" si="33"/>
        <v>274.89999999999998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274.89999999999998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213.89999999999998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213.89999999999998</v>
      </c>
      <c r="AT79" s="8">
        <v>30.5</v>
      </c>
      <c r="AU79" s="8">
        <v>30.5</v>
      </c>
      <c r="AW79" s="205">
        <v>30.5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30.5</v>
      </c>
      <c r="BD79" s="205">
        <v>30.5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'[3]05'!B82</f>
        <v>305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955</v>
      </c>
      <c r="G80" s="16">
        <f>'[3]05'!G82</f>
        <v>0</v>
      </c>
      <c r="H80" s="17">
        <f t="shared" si="59"/>
        <v>1260</v>
      </c>
      <c r="I80" s="15">
        <f>'[3]05'!J82</f>
        <v>274.89999999999998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274.89999999999998</v>
      </c>
      <c r="P80" s="18">
        <f>frq!C80</f>
        <v>1</v>
      </c>
      <c r="Q80" s="15">
        <f t="shared" si="33"/>
        <v>274.89999999999998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274.89999999999998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213.89999999999998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213.89999999999998</v>
      </c>
      <c r="AT80" s="8">
        <v>30.5</v>
      </c>
      <c r="AU80" s="8">
        <v>30.5</v>
      </c>
      <c r="AW80" s="205">
        <v>30.5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30.5</v>
      </c>
      <c r="BD80" s="205">
        <v>30.5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'[3]05'!B83</f>
        <v>305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955</v>
      </c>
      <c r="G81" s="16">
        <f>'[3]05'!G83</f>
        <v>0</v>
      </c>
      <c r="H81" s="17">
        <f t="shared" si="59"/>
        <v>1260</v>
      </c>
      <c r="I81" s="15">
        <f>'[3]05'!J83</f>
        <v>291.24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291.24</v>
      </c>
      <c r="P81" s="18">
        <f>frq!C81</f>
        <v>1</v>
      </c>
      <c r="Q81" s="15">
        <f t="shared" si="33"/>
        <v>291.24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291.24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230.24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230.24</v>
      </c>
      <c r="AT81" s="8">
        <v>30.5</v>
      </c>
      <c r="AU81" s="8">
        <v>30.5</v>
      </c>
      <c r="AW81" s="205">
        <v>30.5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30.5</v>
      </c>
      <c r="BD81" s="205">
        <v>30.5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'[3]05'!B84</f>
        <v>305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955</v>
      </c>
      <c r="G82" s="16">
        <f>'[3]05'!G84</f>
        <v>0</v>
      </c>
      <c r="H82" s="17">
        <f t="shared" si="59"/>
        <v>1260</v>
      </c>
      <c r="I82" s="15">
        <f>'[3]05'!J84</f>
        <v>291.24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291.24</v>
      </c>
      <c r="P82" s="18">
        <f>frq!C82</f>
        <v>1</v>
      </c>
      <c r="Q82" s="15">
        <f t="shared" si="33"/>
        <v>291.24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291.24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230.24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230.24</v>
      </c>
      <c r="AT82" s="8">
        <v>30.5</v>
      </c>
      <c r="AU82" s="8">
        <v>30.5</v>
      </c>
      <c r="AW82" s="205">
        <v>30.5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30.5</v>
      </c>
      <c r="BD82" s="205">
        <v>30.5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'[3]05'!B85</f>
        <v>305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955</v>
      </c>
      <c r="G83" s="16">
        <f>'[3]05'!G85</f>
        <v>0</v>
      </c>
      <c r="H83" s="17">
        <f t="shared" si="59"/>
        <v>1260</v>
      </c>
      <c r="I83" s="15">
        <f>'[3]05'!J85</f>
        <v>291.24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291.24</v>
      </c>
      <c r="P83" s="18">
        <f>frq!C83</f>
        <v>1</v>
      </c>
      <c r="Q83" s="15">
        <f t="shared" si="33"/>
        <v>291.24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291.24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230.24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230.24</v>
      </c>
      <c r="AT83" s="8">
        <v>30.5</v>
      </c>
      <c r="AU83" s="8">
        <v>30.5</v>
      </c>
      <c r="AW83" s="205">
        <v>30.5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30.5</v>
      </c>
      <c r="BD83" s="205">
        <v>30.5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30.5</v>
      </c>
      <c r="BL83" s="8">
        <f t="shared" si="53"/>
        <v>30.5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'[3]05'!B86</f>
        <v>305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955</v>
      </c>
      <c r="G84" s="16">
        <f>'[3]05'!G86</f>
        <v>0</v>
      </c>
      <c r="H84" s="17">
        <f t="shared" si="59"/>
        <v>1260</v>
      </c>
      <c r="I84" s="15">
        <f>'[3]05'!J86</f>
        <v>284.33999999999997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284.33999999999997</v>
      </c>
      <c r="P84" s="18">
        <f>frq!C84</f>
        <v>1</v>
      </c>
      <c r="Q84" s="15">
        <f t="shared" si="33"/>
        <v>284.33999999999997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284.33999999999997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223.33999999999997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223.33999999999997</v>
      </c>
      <c r="AT84" s="8">
        <v>30.5</v>
      </c>
      <c r="AU84" s="8">
        <v>30.5</v>
      </c>
      <c r="AW84" s="205">
        <v>30.5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30.5</v>
      </c>
      <c r="BD84" s="205">
        <v>30.5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30.5</v>
      </c>
      <c r="BL84" s="8">
        <f t="shared" si="53"/>
        <v>30.5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'[3]05'!B87</f>
        <v>305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955</v>
      </c>
      <c r="G85" s="16">
        <f>'[3]05'!G87</f>
        <v>0</v>
      </c>
      <c r="H85" s="17">
        <f t="shared" si="59"/>
        <v>1260</v>
      </c>
      <c r="I85" s="15">
        <f>'[3]05'!J87</f>
        <v>284.33999999999997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284.33999999999997</v>
      </c>
      <c r="P85" s="18">
        <f>frq!C85</f>
        <v>1</v>
      </c>
      <c r="Q85" s="15">
        <f t="shared" si="33"/>
        <v>284.33999999999997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284.33999999999997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223.33999999999997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223.33999999999997</v>
      </c>
      <c r="AT85" s="8">
        <v>30.5</v>
      </c>
      <c r="AU85" s="8">
        <v>30.5</v>
      </c>
      <c r="AW85" s="205">
        <v>30.5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30.5</v>
      </c>
      <c r="BD85" s="205">
        <v>30.5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'[3]05'!B88</f>
        <v>305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955</v>
      </c>
      <c r="G86" s="16">
        <f>'[3]05'!G88</f>
        <v>0</v>
      </c>
      <c r="H86" s="17">
        <f t="shared" si="59"/>
        <v>1260</v>
      </c>
      <c r="I86" s="15">
        <f>'[3]05'!J88</f>
        <v>284.33999999999997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284.33999999999997</v>
      </c>
      <c r="P86" s="18">
        <f>frq!C86</f>
        <v>1</v>
      </c>
      <c r="Q86" s="15">
        <f t="shared" si="33"/>
        <v>284.33999999999997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284.33999999999997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223.33999999999997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223.33999999999997</v>
      </c>
      <c r="AT86" s="8">
        <v>30.5</v>
      </c>
      <c r="AU86" s="8">
        <v>30.5</v>
      </c>
      <c r="AW86" s="205">
        <v>30.5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30.5</v>
      </c>
      <c r="BD86" s="205">
        <v>30.5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'[3]05'!B89</f>
        <v>305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955</v>
      </c>
      <c r="G87" s="16">
        <f>'[3]05'!G89</f>
        <v>0</v>
      </c>
      <c r="H87" s="17">
        <f t="shared" si="59"/>
        <v>1260</v>
      </c>
      <c r="I87" s="15">
        <f>'[3]05'!J89</f>
        <v>284.33999999999997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284.33999999999997</v>
      </c>
      <c r="P87" s="18">
        <f>frq!C87</f>
        <v>1</v>
      </c>
      <c r="Q87" s="15">
        <f t="shared" si="33"/>
        <v>284.33999999999997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284.33999999999997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223.33999999999997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223.33999999999997</v>
      </c>
      <c r="AT87" s="8">
        <v>30.5</v>
      </c>
      <c r="AU87" s="8">
        <v>30.5</v>
      </c>
      <c r="AW87" s="205">
        <v>30.5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30.5</v>
      </c>
      <c r="BD87" s="205">
        <v>30.5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'[3]05'!B90</f>
        <v>305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955</v>
      </c>
      <c r="G88" s="16">
        <f>'[3]05'!G90</f>
        <v>0</v>
      </c>
      <c r="H88" s="17">
        <f t="shared" si="59"/>
        <v>1260</v>
      </c>
      <c r="I88" s="15">
        <f>'[3]05'!J90</f>
        <v>284.33999999999997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284.33999999999997</v>
      </c>
      <c r="P88" s="18">
        <f>frq!C88</f>
        <v>1</v>
      </c>
      <c r="Q88" s="15">
        <f t="shared" si="33"/>
        <v>284.33999999999997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284.33999999999997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223.33999999999997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223.33999999999997</v>
      </c>
      <c r="AT88" s="8">
        <v>30.5</v>
      </c>
      <c r="AU88" s="8">
        <v>30.5</v>
      </c>
      <c r="AW88" s="205">
        <v>30.5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30.5</v>
      </c>
      <c r="BD88" s="205">
        <v>30.5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'[3]05'!B91</f>
        <v>305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955</v>
      </c>
      <c r="G89" s="16">
        <f>'[3]05'!G91</f>
        <v>0</v>
      </c>
      <c r="H89" s="17">
        <f t="shared" si="59"/>
        <v>1260</v>
      </c>
      <c r="I89" s="15">
        <f>'[3]05'!J91</f>
        <v>284.33999999999997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284.33999999999997</v>
      </c>
      <c r="P89" s="18">
        <f>frq!C89</f>
        <v>1</v>
      </c>
      <c r="Q89" s="15">
        <f t="shared" si="33"/>
        <v>284.33999999999997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284.33999999999997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223.33999999999997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223.33999999999997</v>
      </c>
      <c r="AT89" s="8">
        <v>30.5</v>
      </c>
      <c r="AU89" s="8">
        <v>30.5</v>
      </c>
      <c r="AW89" s="205">
        <v>30.5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30.5</v>
      </c>
      <c r="BD89" s="205">
        <v>30.5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'[3]05'!B92</f>
        <v>305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955</v>
      </c>
      <c r="G90" s="16">
        <f>'[3]05'!G92</f>
        <v>0</v>
      </c>
      <c r="H90" s="17">
        <f t="shared" si="59"/>
        <v>1260</v>
      </c>
      <c r="I90" s="15">
        <f>'[3]05'!J92</f>
        <v>284.33999999999997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284.33999999999997</v>
      </c>
      <c r="P90" s="18">
        <f>frq!C90</f>
        <v>1</v>
      </c>
      <c r="Q90" s="15">
        <f t="shared" si="33"/>
        <v>284.33999999999997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284.33999999999997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223.33999999999997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223.33999999999997</v>
      </c>
      <c r="AT90" s="8">
        <v>30.5</v>
      </c>
      <c r="AU90" s="8">
        <v>30.5</v>
      </c>
      <c r="AW90" s="205">
        <v>30.5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30.5</v>
      </c>
      <c r="BD90" s="205">
        <v>30.5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'[3]05'!B93</f>
        <v>305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955</v>
      </c>
      <c r="G91" s="16">
        <f>'[3]05'!G93</f>
        <v>0</v>
      </c>
      <c r="H91" s="17">
        <f t="shared" si="59"/>
        <v>1260</v>
      </c>
      <c r="I91" s="15">
        <f>'[3]05'!J93</f>
        <v>284.33999999999997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284.33999999999997</v>
      </c>
      <c r="P91" s="18">
        <f>frq!C91</f>
        <v>1</v>
      </c>
      <c r="Q91" s="15">
        <f t="shared" si="33"/>
        <v>284.33999999999997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284.33999999999997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223.33999999999997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223.33999999999997</v>
      </c>
      <c r="AT91" s="8">
        <v>30.5</v>
      </c>
      <c r="AU91" s="8">
        <v>30.5</v>
      </c>
      <c r="AW91" s="205">
        <v>30.5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30.5</v>
      </c>
      <c r="BD91" s="205">
        <v>30.5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'[3]05'!B94</f>
        <v>305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955</v>
      </c>
      <c r="G92" s="16">
        <f>'[3]05'!G94</f>
        <v>0</v>
      </c>
      <c r="H92" s="17">
        <f t="shared" si="59"/>
        <v>1260</v>
      </c>
      <c r="I92" s="15">
        <f>'[3]05'!J94</f>
        <v>284.33999999999997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284.33999999999997</v>
      </c>
      <c r="P92" s="18">
        <f>frq!C92</f>
        <v>1</v>
      </c>
      <c r="Q92" s="15">
        <f t="shared" si="33"/>
        <v>284.33999999999997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284.33999999999997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223.33999999999997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223.33999999999997</v>
      </c>
      <c r="AT92" s="8">
        <v>30.5</v>
      </c>
      <c r="AU92" s="8">
        <v>30.5</v>
      </c>
      <c r="AW92" s="205">
        <v>30.5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30.5</v>
      </c>
      <c r="BD92" s="205">
        <v>30.5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'[3]05'!B95</f>
        <v>305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955</v>
      </c>
      <c r="G93" s="16">
        <f>'[3]05'!G95</f>
        <v>0</v>
      </c>
      <c r="H93" s="17">
        <f t="shared" si="59"/>
        <v>1260</v>
      </c>
      <c r="I93" s="15">
        <f>'[3]05'!J95</f>
        <v>284.33999999999997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284.33999999999997</v>
      </c>
      <c r="P93" s="18">
        <f>frq!C93</f>
        <v>1</v>
      </c>
      <c r="Q93" s="15">
        <f t="shared" si="33"/>
        <v>284.33999999999997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284.33999999999997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223.33999999999997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223.33999999999997</v>
      </c>
      <c r="AT93" s="8">
        <v>30.5</v>
      </c>
      <c r="AU93" s="8">
        <v>30.5</v>
      </c>
      <c r="AW93" s="205">
        <v>30.5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30.5</v>
      </c>
      <c r="BD93" s="205">
        <v>30.5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'[3]05'!B96</f>
        <v>305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955</v>
      </c>
      <c r="G94" s="16">
        <f>'[3]05'!G96</f>
        <v>0</v>
      </c>
      <c r="H94" s="17">
        <f t="shared" si="59"/>
        <v>1260</v>
      </c>
      <c r="I94" s="15">
        <f>'[3]05'!J96</f>
        <v>284.33999999999997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284.33999999999997</v>
      </c>
      <c r="P94" s="18">
        <f>frq!C94</f>
        <v>1</v>
      </c>
      <c r="Q94" s="15">
        <f t="shared" si="33"/>
        <v>284.33999999999997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284.33999999999997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223.33999999999997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223.33999999999997</v>
      </c>
      <c r="AT94" s="8">
        <v>30.5</v>
      </c>
      <c r="AU94" s="8">
        <v>30.5</v>
      </c>
      <c r="AW94" s="205">
        <v>30.5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30.5</v>
      </c>
      <c r="BD94" s="205">
        <v>30.5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'[3]05'!B97</f>
        <v>305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955</v>
      </c>
      <c r="G95" s="16">
        <f>'[3]05'!G97</f>
        <v>0</v>
      </c>
      <c r="H95" s="17">
        <f t="shared" si="59"/>
        <v>1260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16.16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16.16</v>
      </c>
      <c r="AL95" s="8">
        <f t="shared" si="35"/>
        <v>223.34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223.34</v>
      </c>
      <c r="AT95" s="8">
        <v>30.5</v>
      </c>
      <c r="AU95" s="8">
        <v>16.16</v>
      </c>
      <c r="AW95" s="205">
        <v>30.5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30.5</v>
      </c>
      <c r="BD95" s="205">
        <v>16.16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16.16</v>
      </c>
      <c r="BL95" s="8">
        <f t="shared" si="53"/>
        <v>30.5</v>
      </c>
      <c r="BM95" s="8">
        <f t="shared" si="54"/>
        <v>16.16</v>
      </c>
      <c r="BN95" s="8">
        <f t="shared" si="55"/>
        <v>30.5</v>
      </c>
      <c r="BO95" s="8">
        <f t="shared" si="56"/>
        <v>16.16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'[3]05'!B98</f>
        <v>305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955</v>
      </c>
      <c r="G96" s="16">
        <f>'[3]05'!G98</f>
        <v>0</v>
      </c>
      <c r="H96" s="17">
        <f t="shared" si="59"/>
        <v>1260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16.16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16.16</v>
      </c>
      <c r="AL96" s="8">
        <f t="shared" si="35"/>
        <v>223.34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223.34</v>
      </c>
      <c r="AT96" s="8">
        <v>30.5</v>
      </c>
      <c r="AU96" s="8">
        <v>16.16</v>
      </c>
      <c r="AW96" s="205">
        <v>30.5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30.5</v>
      </c>
      <c r="BD96" s="205">
        <v>16.16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16.16</v>
      </c>
      <c r="BL96" s="8">
        <f t="shared" si="53"/>
        <v>30.5</v>
      </c>
      <c r="BM96" s="8">
        <f t="shared" si="54"/>
        <v>16.16</v>
      </c>
      <c r="BN96" s="8">
        <f t="shared" si="55"/>
        <v>30.5</v>
      </c>
      <c r="BO96" s="8">
        <f t="shared" si="56"/>
        <v>16.16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'[3]05'!B99</f>
        <v>305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955</v>
      </c>
      <c r="G97" s="16">
        <f>'[3]05'!G99</f>
        <v>0</v>
      </c>
      <c r="H97" s="17">
        <f t="shared" si="59"/>
        <v>1260</v>
      </c>
      <c r="I97" s="15">
        <f>'[3]05'!J99</f>
        <v>284.33999999999997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284.33999999999997</v>
      </c>
      <c r="P97" s="18">
        <f>frq!C97</f>
        <v>1</v>
      </c>
      <c r="Q97" s="15">
        <f t="shared" si="33"/>
        <v>284.33999999999997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284.33999999999997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223.33999999999997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223.33999999999997</v>
      </c>
      <c r="AT97" s="8">
        <v>30.5</v>
      </c>
      <c r="AU97" s="8">
        <v>30.5</v>
      </c>
      <c r="AW97" s="205">
        <v>30.5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30.5</v>
      </c>
      <c r="BD97" s="205">
        <v>30.5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'[3]05'!B100</f>
        <v>305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955</v>
      </c>
      <c r="G98" s="16">
        <f>'[3]05'!G100</f>
        <v>0</v>
      </c>
      <c r="H98" s="17">
        <f t="shared" si="59"/>
        <v>1260</v>
      </c>
      <c r="I98" s="15">
        <f>'[3]05'!J100</f>
        <v>284.33999999999997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284.33999999999997</v>
      </c>
      <c r="P98" s="18">
        <f>frq!C98</f>
        <v>1</v>
      </c>
      <c r="Q98" s="15">
        <f t="shared" si="33"/>
        <v>284.33999999999997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284.33999999999997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223.33999999999997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223.33999999999997</v>
      </c>
      <c r="AT98" s="8">
        <v>30.5</v>
      </c>
      <c r="AU98" s="8">
        <v>30.5</v>
      </c>
      <c r="AW98" s="205">
        <v>30.5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30.5</v>
      </c>
      <c r="BD98" s="205">
        <v>30.5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7.2450000000000001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23.055</v>
      </c>
      <c r="G99" s="15">
        <f t="shared" si="62"/>
        <v>0</v>
      </c>
      <c r="H99" s="15">
        <f t="shared" si="62"/>
        <v>30.3</v>
      </c>
      <c r="I99" s="15">
        <f t="shared" si="62"/>
        <v>6.5616400000000032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6.5616400000000032</v>
      </c>
      <c r="P99" s="15">
        <f t="shared" si="62"/>
        <v>2.4E-2</v>
      </c>
      <c r="Q99" s="15">
        <f t="shared" si="62"/>
        <v>6.5616400000000032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6.5616400000000032</v>
      </c>
      <c r="X99" s="15">
        <f t="shared" si="62"/>
        <v>0.72450000000000003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0.72450000000000003</v>
      </c>
      <c r="AE99" s="15">
        <f t="shared" si="62"/>
        <v>0.71506999999999998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0.71506999999999998</v>
      </c>
      <c r="AL99" s="15">
        <f t="shared" si="62"/>
        <v>5.1220700000000017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5.1220700000000017</v>
      </c>
      <c r="AS99" s="15">
        <f t="shared" si="62"/>
        <v>0</v>
      </c>
      <c r="AT99" s="15">
        <f t="shared" si="62"/>
        <v>0.72750000000000004</v>
      </c>
      <c r="AU99" s="15">
        <f t="shared" si="62"/>
        <v>0.71806999999999999</v>
      </c>
      <c r="AV99" s="15">
        <f t="shared" si="62"/>
        <v>0</v>
      </c>
      <c r="AW99" s="15">
        <f t="shared" si="62"/>
        <v>0.72450000000000003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0.72450000000000003</v>
      </c>
      <c r="BD99" s="15">
        <f t="shared" si="62"/>
        <v>0.71506999999999998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0.71506999999999998</v>
      </c>
      <c r="BK99" s="15"/>
      <c r="BL99" s="15">
        <f t="shared" si="63"/>
        <v>0.72750000000000004</v>
      </c>
      <c r="BM99" s="15">
        <f t="shared" si="63"/>
        <v>0.71806999999999999</v>
      </c>
      <c r="BN99" s="15">
        <f t="shared" si="63"/>
        <v>0.72450000000000003</v>
      </c>
      <c r="BO99" s="15">
        <f t="shared" si="63"/>
        <v>0.71506999999999998</v>
      </c>
      <c r="BP99" s="15">
        <f t="shared" si="63"/>
        <v>3.0000000000000001E-3</v>
      </c>
      <c r="BQ99" s="15">
        <f t="shared" si="63"/>
        <v>3.0000000000000001E-3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45752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A7" sqref="A7"/>
    </sheetView>
  </sheetViews>
  <sheetFormatPr defaultRowHeight="15"/>
  <cols>
    <col min="1" max="1" width="17.5703125" customWidth="1"/>
  </cols>
  <sheetData>
    <row r="1" spans="1:15">
      <c r="A1" s="30">
        <f>Losses!B1</f>
        <v>45752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385</v>
      </c>
      <c r="B5" s="134">
        <v>57.142857142857139</v>
      </c>
      <c r="C5" s="134">
        <v>0</v>
      </c>
      <c r="D5" s="134">
        <v>0</v>
      </c>
      <c r="E5" s="134">
        <v>42.857142857142861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483</v>
      </c>
      <c r="M5" t="s">
        <v>502</v>
      </c>
      <c r="O5" s="151"/>
    </row>
    <row r="6" spans="1:15">
      <c r="A6" t="s">
        <v>500</v>
      </c>
      <c r="B6">
        <v>57.142857142857139</v>
      </c>
      <c r="C6">
        <v>0</v>
      </c>
      <c r="D6">
        <v>0</v>
      </c>
      <c r="E6">
        <v>42.857142857142861</v>
      </c>
      <c r="F6">
        <v>0</v>
      </c>
      <c r="G6">
        <v>0</v>
      </c>
      <c r="H6">
        <f t="shared" si="0"/>
        <v>100</v>
      </c>
      <c r="J6" s="25">
        <v>5</v>
      </c>
    </row>
    <row r="7" spans="1:15">
      <c r="A7" t="s">
        <v>501</v>
      </c>
      <c r="B7">
        <v>57.142857142857139</v>
      </c>
      <c r="C7">
        <v>0</v>
      </c>
      <c r="D7">
        <v>0</v>
      </c>
      <c r="E7">
        <v>42.857142857142861</v>
      </c>
      <c r="F7">
        <v>0</v>
      </c>
      <c r="G7">
        <v>0</v>
      </c>
      <c r="H7">
        <f t="shared" ref="H7:H9" si="1">SUM(B7:G7)</f>
        <v>100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445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443</v>
      </c>
      <c r="M9" s="148"/>
      <c r="N9" t="s">
        <v>446</v>
      </c>
    </row>
    <row r="10" spans="1:15">
      <c r="J10" s="25"/>
      <c r="L10" s="148" t="s">
        <v>444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45752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155</v>
      </c>
      <c r="C3">
        <f>PPCL!C3</f>
        <v>0</v>
      </c>
      <c r="D3">
        <f>PPCL!M3</f>
        <v>0</v>
      </c>
      <c r="E3">
        <f>PPCL!N3</f>
        <v>0</v>
      </c>
      <c r="F3">
        <f>B3+C3</f>
        <v>155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3.72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3.72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155</v>
      </c>
      <c r="C3">
        <f>PPCL!E3</f>
        <v>0</v>
      </c>
      <c r="D3">
        <f>PPCL!O3</f>
        <v>0</v>
      </c>
      <c r="E3">
        <f>PPCL!P3</f>
        <v>0</v>
      </c>
      <c r="F3">
        <f>B3+C3</f>
        <v>155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3.72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3.72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78</v>
      </c>
      <c r="C3">
        <f>GT!C3</f>
        <v>0</v>
      </c>
      <c r="D3">
        <f>GT!M3</f>
        <v>38.6</v>
      </c>
      <c r="E3">
        <f>GT!N3</f>
        <v>0</v>
      </c>
      <c r="F3">
        <f>B3+C3</f>
        <v>78</v>
      </c>
      <c r="G3">
        <f>D3+E3-X3</f>
        <v>38.6</v>
      </c>
      <c r="H3" s="113"/>
      <c r="I3">
        <f>BRPL_EOD!AA3+BRPL_EOD!AB3</f>
        <v>16.010000000000002</v>
      </c>
      <c r="J3">
        <f>BYPL_EOD!AA3+BYPL_EOD!AB3</f>
        <v>8.77</v>
      </c>
      <c r="K3">
        <f>MES_EOD!AA3+MES_EOD!AB3</f>
        <v>0</v>
      </c>
      <c r="L3">
        <f>NDMC_EOD!AA3+NDMC_EOD!AB3</f>
        <v>1.91</v>
      </c>
      <c r="M3">
        <f>TPDDL_EOD!AA3+TPDDL_EOD!AB3</f>
        <v>11.44</v>
      </c>
      <c r="N3">
        <f t="shared" ref="N3:N66" si="0">SUM(I3:M3)</f>
        <v>38.130000000000003</v>
      </c>
      <c r="O3" s="113">
        <f t="shared" ref="O3:O66" si="1">G3-N3</f>
        <v>0.46999999999999886</v>
      </c>
      <c r="P3">
        <v>16.207343299239444</v>
      </c>
      <c r="Q3">
        <v>8.8781012326252284</v>
      </c>
      <c r="R3">
        <v>0</v>
      </c>
      <c r="S3">
        <v>1.9335431418830316</v>
      </c>
      <c r="T3">
        <v>11.581012326252294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78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78</v>
      </c>
      <c r="G4">
        <f t="shared" ref="G4:G67" si="5">D4+E4-X4</f>
        <v>38.6</v>
      </c>
      <c r="H4" s="113"/>
      <c r="I4">
        <f>BRPL_EOD!AA4+BRPL_EOD!AB4</f>
        <v>16.010000000000002</v>
      </c>
      <c r="J4">
        <f>BYPL_EOD!AA4+BYPL_EOD!AB4</f>
        <v>8.77</v>
      </c>
      <c r="K4">
        <f>MES_EOD!AA4+MES_EOD!AB4</f>
        <v>0</v>
      </c>
      <c r="L4">
        <f>NDMC_EOD!AA4+NDMC_EOD!AB4</f>
        <v>1.91</v>
      </c>
      <c r="M4">
        <f>TPDDL_EOD!AA4+TPDDL_EOD!AB4</f>
        <v>11.44</v>
      </c>
      <c r="N4">
        <f t="shared" si="0"/>
        <v>38.130000000000003</v>
      </c>
      <c r="O4" s="113">
        <f t="shared" si="1"/>
        <v>0.46999999999999886</v>
      </c>
      <c r="P4">
        <v>16.207343299239444</v>
      </c>
      <c r="Q4">
        <v>8.8781012326252284</v>
      </c>
      <c r="R4">
        <v>0</v>
      </c>
      <c r="S4">
        <v>1.9335431418830316</v>
      </c>
      <c r="T4">
        <v>11.581012326252294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78</v>
      </c>
      <c r="C5">
        <f>GT!C5</f>
        <v>0</v>
      </c>
      <c r="D5">
        <f>GT!M5</f>
        <v>38.6</v>
      </c>
      <c r="E5">
        <f>GT!N5</f>
        <v>0</v>
      </c>
      <c r="F5">
        <f t="shared" si="4"/>
        <v>78</v>
      </c>
      <c r="G5">
        <f t="shared" si="5"/>
        <v>38.6</v>
      </c>
      <c r="H5" s="113"/>
      <c r="I5">
        <f>BRPL_EOD!AA5+BRPL_EOD!AB5</f>
        <v>16.010000000000002</v>
      </c>
      <c r="J5">
        <f>BYPL_EOD!AA5+BYPL_EOD!AB5</f>
        <v>8.77</v>
      </c>
      <c r="K5">
        <f>MES_EOD!AA5+MES_EOD!AB5</f>
        <v>0</v>
      </c>
      <c r="L5">
        <f>NDMC_EOD!AA5+NDMC_EOD!AB5</f>
        <v>1.91</v>
      </c>
      <c r="M5">
        <f>TPDDL_EOD!AA5+TPDDL_EOD!AB5</f>
        <v>11.44</v>
      </c>
      <c r="N5">
        <f t="shared" si="0"/>
        <v>38.130000000000003</v>
      </c>
      <c r="O5" s="113">
        <f t="shared" si="1"/>
        <v>0.46999999999999886</v>
      </c>
      <c r="P5">
        <v>16.207343299239444</v>
      </c>
      <c r="Q5">
        <v>8.8781012326252284</v>
      </c>
      <c r="R5">
        <v>0</v>
      </c>
      <c r="S5">
        <v>1.9335431418830316</v>
      </c>
      <c r="T5">
        <v>11.581012326252294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78</v>
      </c>
      <c r="C6">
        <f>GT!C6</f>
        <v>0</v>
      </c>
      <c r="D6">
        <f>GT!M6</f>
        <v>38.6</v>
      </c>
      <c r="E6">
        <f>GT!N6</f>
        <v>0</v>
      </c>
      <c r="F6">
        <f t="shared" si="4"/>
        <v>78</v>
      </c>
      <c r="G6">
        <f t="shared" si="5"/>
        <v>38.6</v>
      </c>
      <c r="H6" s="113"/>
      <c r="I6">
        <f>BRPL_EOD!AA6+BRPL_EOD!AB6</f>
        <v>16.010000000000002</v>
      </c>
      <c r="J6">
        <f>BYPL_EOD!AA6+BYPL_EOD!AB6</f>
        <v>8.77</v>
      </c>
      <c r="K6">
        <f>MES_EOD!AA6+MES_EOD!AB6</f>
        <v>0</v>
      </c>
      <c r="L6">
        <f>NDMC_EOD!AA6+NDMC_EOD!AB6</f>
        <v>1.91</v>
      </c>
      <c r="M6">
        <f>TPDDL_EOD!AA6+TPDDL_EOD!AB6</f>
        <v>11.44</v>
      </c>
      <c r="N6">
        <f t="shared" si="0"/>
        <v>38.130000000000003</v>
      </c>
      <c r="O6" s="113">
        <f t="shared" si="1"/>
        <v>0.46999999999999886</v>
      </c>
      <c r="P6">
        <v>16.207343299239444</v>
      </c>
      <c r="Q6">
        <v>8.8781012326252284</v>
      </c>
      <c r="R6">
        <v>0</v>
      </c>
      <c r="S6">
        <v>1.9335431418830316</v>
      </c>
      <c r="T6">
        <v>11.581012326252294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78</v>
      </c>
      <c r="C7">
        <f>GT!C7</f>
        <v>0</v>
      </c>
      <c r="D7">
        <f>GT!M7</f>
        <v>37.6</v>
      </c>
      <c r="E7">
        <f>GT!N7</f>
        <v>0</v>
      </c>
      <c r="F7">
        <f t="shared" si="4"/>
        <v>78</v>
      </c>
      <c r="G7">
        <f t="shared" si="5"/>
        <v>37.6</v>
      </c>
      <c r="H7" s="113"/>
      <c r="I7">
        <f>BRPL_EOD!AA7+BRPL_EOD!AB7</f>
        <v>15.59</v>
      </c>
      <c r="J7">
        <f>BYPL_EOD!AA7+BYPL_EOD!AB7</f>
        <v>8.5399999999999991</v>
      </c>
      <c r="K7">
        <f>MES_EOD!AA7+MES_EOD!AB7</f>
        <v>0</v>
      </c>
      <c r="L7">
        <f>NDMC_EOD!AA7+NDMC_EOD!AB7</f>
        <v>1.86</v>
      </c>
      <c r="M7">
        <f>TPDDL_EOD!AA7+TPDDL_EOD!AB7</f>
        <v>11.14</v>
      </c>
      <c r="N7">
        <f t="shared" si="0"/>
        <v>37.129999999999995</v>
      </c>
      <c r="O7" s="113">
        <f t="shared" si="1"/>
        <v>0.47000000000000597</v>
      </c>
      <c r="P7">
        <v>15.787341772151901</v>
      </c>
      <c r="Q7">
        <v>8.6481012658227847</v>
      </c>
      <c r="R7">
        <v>0</v>
      </c>
      <c r="S7">
        <v>1.8835443037974688</v>
      </c>
      <c r="T7">
        <v>11.281012658227851</v>
      </c>
      <c r="U7" s="115">
        <f t="shared" si="2"/>
        <v>37.600000000000009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78</v>
      </c>
      <c r="C8">
        <f>GT!C8</f>
        <v>0</v>
      </c>
      <c r="D8">
        <f>GT!M8</f>
        <v>37.6</v>
      </c>
      <c r="E8">
        <f>GT!N8</f>
        <v>0</v>
      </c>
      <c r="F8">
        <f t="shared" si="4"/>
        <v>78</v>
      </c>
      <c r="G8">
        <f t="shared" si="5"/>
        <v>37.6</v>
      </c>
      <c r="H8" s="113"/>
      <c r="I8">
        <f>BRPL_EOD!AA8+BRPL_EOD!AB8</f>
        <v>15.59</v>
      </c>
      <c r="J8">
        <f>BYPL_EOD!AA8+BYPL_EOD!AB8</f>
        <v>8.5399999999999991</v>
      </c>
      <c r="K8">
        <f>MES_EOD!AA8+MES_EOD!AB8</f>
        <v>0</v>
      </c>
      <c r="L8">
        <f>NDMC_EOD!AA8+NDMC_EOD!AB8</f>
        <v>1.86</v>
      </c>
      <c r="M8">
        <f>TPDDL_EOD!AA8+TPDDL_EOD!AB8</f>
        <v>11.14</v>
      </c>
      <c r="N8">
        <f t="shared" si="0"/>
        <v>37.129999999999995</v>
      </c>
      <c r="O8" s="113">
        <f t="shared" si="1"/>
        <v>0.47000000000000597</v>
      </c>
      <c r="P8">
        <v>15.787341772151901</v>
      </c>
      <c r="Q8">
        <v>8.6481012658227847</v>
      </c>
      <c r="R8">
        <v>0</v>
      </c>
      <c r="S8">
        <v>1.8835443037974688</v>
      </c>
      <c r="T8">
        <v>11.281012658227851</v>
      </c>
      <c r="U8" s="115">
        <f t="shared" si="2"/>
        <v>37.600000000000009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78</v>
      </c>
      <c r="C9">
        <f>GT!C9</f>
        <v>0</v>
      </c>
      <c r="D9">
        <f>GT!M9</f>
        <v>37.6</v>
      </c>
      <c r="E9">
        <f>GT!N9</f>
        <v>0</v>
      </c>
      <c r="F9">
        <f t="shared" si="4"/>
        <v>78</v>
      </c>
      <c r="G9">
        <f t="shared" si="5"/>
        <v>37.6</v>
      </c>
      <c r="H9" s="113"/>
      <c r="I9">
        <f>BRPL_EOD!AA9+BRPL_EOD!AB9</f>
        <v>15.59</v>
      </c>
      <c r="J9">
        <f>BYPL_EOD!AA9+BYPL_EOD!AB9</f>
        <v>8.5399999999999991</v>
      </c>
      <c r="K9">
        <f>MES_EOD!AA9+MES_EOD!AB9</f>
        <v>0</v>
      </c>
      <c r="L9">
        <f>NDMC_EOD!AA9+NDMC_EOD!AB9</f>
        <v>1.86</v>
      </c>
      <c r="M9">
        <f>TPDDL_EOD!AA9+TPDDL_EOD!AB9</f>
        <v>11.14</v>
      </c>
      <c r="N9">
        <f t="shared" si="0"/>
        <v>37.129999999999995</v>
      </c>
      <c r="O9" s="113">
        <f t="shared" si="1"/>
        <v>0.47000000000000597</v>
      </c>
      <c r="P9">
        <v>15.787341772151901</v>
      </c>
      <c r="Q9">
        <v>8.6481012658227847</v>
      </c>
      <c r="R9">
        <v>0</v>
      </c>
      <c r="S9">
        <v>1.8835443037974688</v>
      </c>
      <c r="T9">
        <v>11.281012658227851</v>
      </c>
      <c r="U9" s="115">
        <f t="shared" si="2"/>
        <v>37.600000000000009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78</v>
      </c>
      <c r="G10">
        <f t="shared" si="5"/>
        <v>37.6</v>
      </c>
      <c r="H10" s="113"/>
      <c r="I10">
        <f>BRPL_EOD!AA10+BRPL_EOD!AB10</f>
        <v>15.59</v>
      </c>
      <c r="J10">
        <f>BYPL_EOD!AA10+BYPL_EOD!AB10</f>
        <v>8.5399999999999991</v>
      </c>
      <c r="K10">
        <f>MES_EOD!AA10+MES_EOD!AB10</f>
        <v>0</v>
      </c>
      <c r="L10">
        <f>NDMC_EOD!AA10+NDMC_EOD!AB10</f>
        <v>1.86</v>
      </c>
      <c r="M10">
        <f>TPDDL_EOD!AA10+TPDDL_EOD!AB10</f>
        <v>11.14</v>
      </c>
      <c r="N10">
        <f t="shared" si="0"/>
        <v>37.129999999999995</v>
      </c>
      <c r="O10" s="113">
        <f t="shared" si="1"/>
        <v>0.47000000000000597</v>
      </c>
      <c r="P10">
        <v>15.787341772151901</v>
      </c>
      <c r="Q10">
        <v>8.6481012658227847</v>
      </c>
      <c r="R10">
        <v>0</v>
      </c>
      <c r="S10">
        <v>1.8835443037974688</v>
      </c>
      <c r="T10">
        <v>11.281012658227851</v>
      </c>
      <c r="U10" s="115">
        <f t="shared" si="2"/>
        <v>37.600000000000009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78</v>
      </c>
      <c r="G11">
        <f t="shared" si="5"/>
        <v>37.6</v>
      </c>
      <c r="H11" s="113"/>
      <c r="I11">
        <f>BRPL_EOD!AA11+BRPL_EOD!AB11</f>
        <v>15.59</v>
      </c>
      <c r="J11">
        <f>BYPL_EOD!AA11+BYPL_EOD!AB11</f>
        <v>8.5399999999999991</v>
      </c>
      <c r="K11">
        <f>MES_EOD!AA11+MES_EOD!AB11</f>
        <v>0</v>
      </c>
      <c r="L11">
        <f>NDMC_EOD!AA11+NDMC_EOD!AB11</f>
        <v>1.86</v>
      </c>
      <c r="M11">
        <f>TPDDL_EOD!AA11+TPDDL_EOD!AB11</f>
        <v>11.14</v>
      </c>
      <c r="N11">
        <f t="shared" si="0"/>
        <v>37.129999999999995</v>
      </c>
      <c r="O11" s="113">
        <f t="shared" si="1"/>
        <v>0.47000000000000597</v>
      </c>
      <c r="P11">
        <v>15.787341772151901</v>
      </c>
      <c r="Q11">
        <v>8.6481012658227847</v>
      </c>
      <c r="R11">
        <v>0</v>
      </c>
      <c r="S11">
        <v>1.8835443037974688</v>
      </c>
      <c r="T11">
        <v>11.281012658227851</v>
      </c>
      <c r="U11" s="115">
        <f t="shared" si="2"/>
        <v>37.600000000000009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78</v>
      </c>
      <c r="G12">
        <f t="shared" si="5"/>
        <v>37.6</v>
      </c>
      <c r="H12" s="113"/>
      <c r="I12">
        <f>BRPL_EOD!AA12+BRPL_EOD!AB12</f>
        <v>15.59</v>
      </c>
      <c r="J12">
        <f>BYPL_EOD!AA12+BYPL_EOD!AB12</f>
        <v>8.5399999999999991</v>
      </c>
      <c r="K12">
        <f>MES_EOD!AA12+MES_EOD!AB12</f>
        <v>0</v>
      </c>
      <c r="L12">
        <f>NDMC_EOD!AA12+NDMC_EOD!AB12</f>
        <v>1.86</v>
      </c>
      <c r="M12">
        <f>TPDDL_EOD!AA12+TPDDL_EOD!AB12</f>
        <v>11.14</v>
      </c>
      <c r="N12">
        <f t="shared" si="0"/>
        <v>37.129999999999995</v>
      </c>
      <c r="O12" s="113">
        <f t="shared" si="1"/>
        <v>0.47000000000000597</v>
      </c>
      <c r="P12">
        <v>15.787341772151901</v>
      </c>
      <c r="Q12">
        <v>8.6481012658227847</v>
      </c>
      <c r="R12">
        <v>0</v>
      </c>
      <c r="S12">
        <v>1.8835443037974688</v>
      </c>
      <c r="T12">
        <v>11.281012658227851</v>
      </c>
      <c r="U12" s="115">
        <f t="shared" si="2"/>
        <v>37.600000000000009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78</v>
      </c>
      <c r="G13">
        <f t="shared" si="5"/>
        <v>37.6</v>
      </c>
      <c r="H13" s="113"/>
      <c r="I13">
        <f>BRPL_EOD!AA13+BRPL_EOD!AB13</f>
        <v>15.59</v>
      </c>
      <c r="J13">
        <f>BYPL_EOD!AA13+BYPL_EOD!AB13</f>
        <v>8.5399999999999991</v>
      </c>
      <c r="K13">
        <f>MES_EOD!AA13+MES_EOD!AB13</f>
        <v>0</v>
      </c>
      <c r="L13">
        <f>NDMC_EOD!AA13+NDMC_EOD!AB13</f>
        <v>1.86</v>
      </c>
      <c r="M13">
        <f>TPDDL_EOD!AA13+TPDDL_EOD!AB13</f>
        <v>11.14</v>
      </c>
      <c r="N13">
        <f t="shared" si="0"/>
        <v>37.129999999999995</v>
      </c>
      <c r="O13" s="113">
        <f t="shared" si="1"/>
        <v>0.47000000000000597</v>
      </c>
      <c r="P13">
        <v>15.787341772151901</v>
      </c>
      <c r="Q13">
        <v>8.6481012658227847</v>
      </c>
      <c r="R13">
        <v>0</v>
      </c>
      <c r="S13">
        <v>1.8835443037974688</v>
      </c>
      <c r="T13">
        <v>11.281012658227851</v>
      </c>
      <c r="U13" s="115">
        <f t="shared" si="2"/>
        <v>37.600000000000009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78</v>
      </c>
      <c r="G14">
        <f t="shared" si="5"/>
        <v>37.6</v>
      </c>
      <c r="H14" s="113"/>
      <c r="I14">
        <f>BRPL_EOD!AA14+BRPL_EOD!AB14</f>
        <v>15.59</v>
      </c>
      <c r="J14">
        <f>BYPL_EOD!AA14+BYPL_EOD!AB14</f>
        <v>8.5399999999999991</v>
      </c>
      <c r="K14">
        <f>MES_EOD!AA14+MES_EOD!AB14</f>
        <v>0</v>
      </c>
      <c r="L14">
        <f>NDMC_EOD!AA14+NDMC_EOD!AB14</f>
        <v>1.86</v>
      </c>
      <c r="M14">
        <f>TPDDL_EOD!AA14+TPDDL_EOD!AB14</f>
        <v>11.14</v>
      </c>
      <c r="N14">
        <f t="shared" si="0"/>
        <v>37.129999999999995</v>
      </c>
      <c r="O14" s="113">
        <f t="shared" si="1"/>
        <v>0.47000000000000597</v>
      </c>
      <c r="P14">
        <v>15.787341772151901</v>
      </c>
      <c r="Q14">
        <v>8.6481012658227847</v>
      </c>
      <c r="R14">
        <v>0</v>
      </c>
      <c r="S14">
        <v>1.8835443037974688</v>
      </c>
      <c r="T14">
        <v>11.281012658227851</v>
      </c>
      <c r="U14" s="115">
        <f t="shared" si="2"/>
        <v>37.600000000000009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78</v>
      </c>
      <c r="G15">
        <f t="shared" si="5"/>
        <v>37.6</v>
      </c>
      <c r="H15" s="113"/>
      <c r="I15">
        <f>BRPL_EOD!AA15+BRPL_EOD!AB15</f>
        <v>15.59</v>
      </c>
      <c r="J15">
        <f>BYPL_EOD!AA15+BYPL_EOD!AB15</f>
        <v>8.5399999999999991</v>
      </c>
      <c r="K15">
        <f>MES_EOD!AA15+MES_EOD!AB15</f>
        <v>0</v>
      </c>
      <c r="L15">
        <f>NDMC_EOD!AA15+NDMC_EOD!AB15</f>
        <v>1.86</v>
      </c>
      <c r="M15">
        <f>TPDDL_EOD!AA15+TPDDL_EOD!AB15</f>
        <v>11.14</v>
      </c>
      <c r="N15">
        <f t="shared" si="0"/>
        <v>37.129999999999995</v>
      </c>
      <c r="O15" s="113">
        <f t="shared" si="1"/>
        <v>0.47000000000000597</v>
      </c>
      <c r="P15">
        <v>15.787341772151901</v>
      </c>
      <c r="Q15">
        <v>8.6481012658227847</v>
      </c>
      <c r="R15">
        <v>0</v>
      </c>
      <c r="S15">
        <v>1.8835443037974688</v>
      </c>
      <c r="T15">
        <v>11.281012658227851</v>
      </c>
      <c r="U15" s="115">
        <f t="shared" si="2"/>
        <v>37.600000000000009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78</v>
      </c>
      <c r="G16">
        <f t="shared" si="5"/>
        <v>37.6</v>
      </c>
      <c r="H16" s="113"/>
      <c r="I16">
        <f>BRPL_EOD!AA16+BRPL_EOD!AB16</f>
        <v>15.59</v>
      </c>
      <c r="J16">
        <f>BYPL_EOD!AA16+BYPL_EOD!AB16</f>
        <v>8.5399999999999991</v>
      </c>
      <c r="K16">
        <f>MES_EOD!AA16+MES_EOD!AB16</f>
        <v>0</v>
      </c>
      <c r="L16">
        <f>NDMC_EOD!AA16+NDMC_EOD!AB16</f>
        <v>1.86</v>
      </c>
      <c r="M16">
        <f>TPDDL_EOD!AA16+TPDDL_EOD!AB16</f>
        <v>11.14</v>
      </c>
      <c r="N16">
        <f t="shared" si="0"/>
        <v>37.129999999999995</v>
      </c>
      <c r="O16" s="113">
        <f t="shared" si="1"/>
        <v>0.47000000000000597</v>
      </c>
      <c r="P16">
        <v>15.787341772151901</v>
      </c>
      <c r="Q16">
        <v>8.6481012658227847</v>
      </c>
      <c r="R16">
        <v>0</v>
      </c>
      <c r="S16">
        <v>1.8835443037974688</v>
      </c>
      <c r="T16">
        <v>11.281012658227851</v>
      </c>
      <c r="U16" s="115">
        <f t="shared" si="2"/>
        <v>37.600000000000009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78</v>
      </c>
      <c r="G17">
        <f t="shared" si="5"/>
        <v>37.6</v>
      </c>
      <c r="H17" s="113"/>
      <c r="I17">
        <f>BRPL_EOD!AA17+BRPL_EOD!AB17</f>
        <v>15.59</v>
      </c>
      <c r="J17">
        <f>BYPL_EOD!AA17+BYPL_EOD!AB17</f>
        <v>8.5399999999999991</v>
      </c>
      <c r="K17">
        <f>MES_EOD!AA17+MES_EOD!AB17</f>
        <v>0</v>
      </c>
      <c r="L17">
        <f>NDMC_EOD!AA17+NDMC_EOD!AB17</f>
        <v>1.86</v>
      </c>
      <c r="M17">
        <f>TPDDL_EOD!AA17+TPDDL_EOD!AB17</f>
        <v>11.14</v>
      </c>
      <c r="N17">
        <f t="shared" si="0"/>
        <v>37.129999999999995</v>
      </c>
      <c r="O17" s="113">
        <f t="shared" si="1"/>
        <v>0.47000000000000597</v>
      </c>
      <c r="P17">
        <v>15.787341772151901</v>
      </c>
      <c r="Q17">
        <v>8.6481012658227847</v>
      </c>
      <c r="R17">
        <v>0</v>
      </c>
      <c r="S17">
        <v>1.8835443037974688</v>
      </c>
      <c r="T17">
        <v>11.281012658227851</v>
      </c>
      <c r="U17" s="115">
        <f t="shared" si="2"/>
        <v>37.600000000000009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78</v>
      </c>
      <c r="G18">
        <f t="shared" si="5"/>
        <v>37.6</v>
      </c>
      <c r="H18" s="113"/>
      <c r="I18">
        <f>BRPL_EOD!AA18+BRPL_EOD!AB18</f>
        <v>15.59</v>
      </c>
      <c r="J18">
        <f>BYPL_EOD!AA18+BYPL_EOD!AB18</f>
        <v>8.5399999999999991</v>
      </c>
      <c r="K18">
        <f>MES_EOD!AA18+MES_EOD!AB18</f>
        <v>0</v>
      </c>
      <c r="L18">
        <f>NDMC_EOD!AA18+NDMC_EOD!AB18</f>
        <v>1.86</v>
      </c>
      <c r="M18">
        <f>TPDDL_EOD!AA18+TPDDL_EOD!AB18</f>
        <v>11.14</v>
      </c>
      <c r="N18">
        <f t="shared" si="0"/>
        <v>37.129999999999995</v>
      </c>
      <c r="O18" s="113">
        <f t="shared" si="1"/>
        <v>0.47000000000000597</v>
      </c>
      <c r="P18">
        <v>15.787341772151901</v>
      </c>
      <c r="Q18">
        <v>8.6481012658227847</v>
      </c>
      <c r="R18">
        <v>0</v>
      </c>
      <c r="S18">
        <v>1.8835443037974688</v>
      </c>
      <c r="T18">
        <v>11.281012658227851</v>
      </c>
      <c r="U18" s="115">
        <f t="shared" si="2"/>
        <v>37.600000000000009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78</v>
      </c>
      <c r="G19">
        <f t="shared" si="5"/>
        <v>37.6</v>
      </c>
      <c r="H19" s="113"/>
      <c r="I19">
        <f>BRPL_EOD!AA19+BRPL_EOD!AB19</f>
        <v>15.59</v>
      </c>
      <c r="J19">
        <f>BYPL_EOD!AA19+BYPL_EOD!AB19</f>
        <v>8.5399999999999991</v>
      </c>
      <c r="K19">
        <f>MES_EOD!AA19+MES_EOD!AB19</f>
        <v>0</v>
      </c>
      <c r="L19">
        <f>NDMC_EOD!AA19+NDMC_EOD!AB19</f>
        <v>1.86</v>
      </c>
      <c r="M19">
        <f>TPDDL_EOD!AA19+TPDDL_EOD!AB19</f>
        <v>11.14</v>
      </c>
      <c r="N19">
        <f t="shared" si="0"/>
        <v>37.129999999999995</v>
      </c>
      <c r="O19" s="113">
        <f t="shared" si="1"/>
        <v>0.47000000000000597</v>
      </c>
      <c r="P19">
        <v>15.787341772151901</v>
      </c>
      <c r="Q19">
        <v>8.6481012658227847</v>
      </c>
      <c r="R19">
        <v>0</v>
      </c>
      <c r="S19">
        <v>1.8835443037974688</v>
      </c>
      <c r="T19">
        <v>11.281012658227851</v>
      </c>
      <c r="U19" s="115">
        <f t="shared" si="2"/>
        <v>37.600000000000009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78</v>
      </c>
      <c r="G20">
        <f t="shared" si="5"/>
        <v>37.6</v>
      </c>
      <c r="H20" s="113"/>
      <c r="I20">
        <f>BRPL_EOD!AA20+BRPL_EOD!AB20</f>
        <v>15.59</v>
      </c>
      <c r="J20">
        <f>BYPL_EOD!AA20+BYPL_EOD!AB20</f>
        <v>8.5399999999999991</v>
      </c>
      <c r="K20">
        <f>MES_EOD!AA20+MES_EOD!AB20</f>
        <v>0</v>
      </c>
      <c r="L20">
        <f>NDMC_EOD!AA20+NDMC_EOD!AB20</f>
        <v>1.86</v>
      </c>
      <c r="M20">
        <f>TPDDL_EOD!AA20+TPDDL_EOD!AB20</f>
        <v>11.14</v>
      </c>
      <c r="N20">
        <f t="shared" si="0"/>
        <v>37.129999999999995</v>
      </c>
      <c r="O20" s="113">
        <f t="shared" si="1"/>
        <v>0.47000000000000597</v>
      </c>
      <c r="P20">
        <v>15.787341772151901</v>
      </c>
      <c r="Q20">
        <v>8.6481012658227847</v>
      </c>
      <c r="R20">
        <v>0</v>
      </c>
      <c r="S20">
        <v>1.8835443037974688</v>
      </c>
      <c r="T20">
        <v>11.281012658227851</v>
      </c>
      <c r="U20" s="115">
        <f t="shared" si="2"/>
        <v>37.600000000000009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78</v>
      </c>
      <c r="G21">
        <f t="shared" si="5"/>
        <v>37.6</v>
      </c>
      <c r="H21" s="113"/>
      <c r="I21">
        <f>BRPL_EOD!AA21+BRPL_EOD!AB21</f>
        <v>15.59</v>
      </c>
      <c r="J21">
        <f>BYPL_EOD!AA21+BYPL_EOD!AB21</f>
        <v>8.5399999999999991</v>
      </c>
      <c r="K21">
        <f>MES_EOD!AA21+MES_EOD!AB21</f>
        <v>0</v>
      </c>
      <c r="L21">
        <f>NDMC_EOD!AA21+NDMC_EOD!AB21</f>
        <v>1.86</v>
      </c>
      <c r="M21">
        <f>TPDDL_EOD!AA21+TPDDL_EOD!AB21</f>
        <v>11.14</v>
      </c>
      <c r="N21">
        <f t="shared" si="0"/>
        <v>37.129999999999995</v>
      </c>
      <c r="O21" s="113">
        <f t="shared" si="1"/>
        <v>0.47000000000000597</v>
      </c>
      <c r="P21">
        <v>15.787341772151901</v>
      </c>
      <c r="Q21">
        <v>8.6481012658227847</v>
      </c>
      <c r="R21">
        <v>0</v>
      </c>
      <c r="S21">
        <v>1.8835443037974688</v>
      </c>
      <c r="T21">
        <v>11.281012658227851</v>
      </c>
      <c r="U21" s="115">
        <f t="shared" si="2"/>
        <v>37.600000000000009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78</v>
      </c>
      <c r="G22">
        <f t="shared" si="5"/>
        <v>37.6</v>
      </c>
      <c r="H22" s="113"/>
      <c r="I22">
        <f>BRPL_EOD!AA22+BRPL_EOD!AB22</f>
        <v>15.59</v>
      </c>
      <c r="J22">
        <f>BYPL_EOD!AA22+BYPL_EOD!AB22</f>
        <v>8.5399999999999991</v>
      </c>
      <c r="K22">
        <f>MES_EOD!AA22+MES_EOD!AB22</f>
        <v>0</v>
      </c>
      <c r="L22">
        <f>NDMC_EOD!AA22+NDMC_EOD!AB22</f>
        <v>1.86</v>
      </c>
      <c r="M22">
        <f>TPDDL_EOD!AA22+TPDDL_EOD!AB22</f>
        <v>11.14</v>
      </c>
      <c r="N22">
        <f t="shared" si="0"/>
        <v>37.129999999999995</v>
      </c>
      <c r="O22" s="113">
        <f t="shared" si="1"/>
        <v>0.47000000000000597</v>
      </c>
      <c r="P22">
        <v>15.787341772151901</v>
      </c>
      <c r="Q22">
        <v>8.6481012658227847</v>
      </c>
      <c r="R22">
        <v>0</v>
      </c>
      <c r="S22">
        <v>1.8835443037974688</v>
      </c>
      <c r="T22">
        <v>11.281012658227851</v>
      </c>
      <c r="U22" s="115">
        <f t="shared" si="2"/>
        <v>37.600000000000009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78</v>
      </c>
      <c r="G23">
        <f t="shared" si="5"/>
        <v>37.6</v>
      </c>
      <c r="H23" s="113"/>
      <c r="I23">
        <f>BRPL_EOD!AA23+BRPL_EOD!AB23</f>
        <v>15.59</v>
      </c>
      <c r="J23">
        <f>BYPL_EOD!AA23+BYPL_EOD!AB23</f>
        <v>8.5399999999999991</v>
      </c>
      <c r="K23">
        <f>MES_EOD!AA23+MES_EOD!AB23</f>
        <v>0</v>
      </c>
      <c r="L23">
        <f>NDMC_EOD!AA23+NDMC_EOD!AB23</f>
        <v>1.86</v>
      </c>
      <c r="M23">
        <f>TPDDL_EOD!AA23+TPDDL_EOD!AB23</f>
        <v>11.14</v>
      </c>
      <c r="N23">
        <f t="shared" si="0"/>
        <v>37.129999999999995</v>
      </c>
      <c r="O23" s="113">
        <f t="shared" si="1"/>
        <v>0.47000000000000597</v>
      </c>
      <c r="P23">
        <v>15.787341772151901</v>
      </c>
      <c r="Q23">
        <v>8.6481012658227847</v>
      </c>
      <c r="R23">
        <v>0</v>
      </c>
      <c r="S23">
        <v>1.8835443037974688</v>
      </c>
      <c r="T23">
        <v>11.281012658227851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78</v>
      </c>
      <c r="G24">
        <f t="shared" si="5"/>
        <v>37.6</v>
      </c>
      <c r="H24" s="113"/>
      <c r="I24">
        <f>BRPL_EOD!AA24+BRPL_EOD!AB24</f>
        <v>15.59</v>
      </c>
      <c r="J24">
        <f>BYPL_EOD!AA24+BYPL_EOD!AB24</f>
        <v>8.5399999999999991</v>
      </c>
      <c r="K24">
        <f>MES_EOD!AA24+MES_EOD!AB24</f>
        <v>0</v>
      </c>
      <c r="L24">
        <f>NDMC_EOD!AA24+NDMC_EOD!AB24</f>
        <v>1.86</v>
      </c>
      <c r="M24">
        <f>TPDDL_EOD!AA24+TPDDL_EOD!AB24</f>
        <v>11.14</v>
      </c>
      <c r="N24">
        <f t="shared" si="0"/>
        <v>37.129999999999995</v>
      </c>
      <c r="O24" s="113">
        <f t="shared" si="1"/>
        <v>0.47000000000000597</v>
      </c>
      <c r="P24">
        <v>15.787341772151901</v>
      </c>
      <c r="Q24">
        <v>8.6481012658227847</v>
      </c>
      <c r="R24">
        <v>0</v>
      </c>
      <c r="S24">
        <v>1.8835443037974688</v>
      </c>
      <c r="T24">
        <v>11.281012658227851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78</v>
      </c>
      <c r="G25">
        <f t="shared" si="5"/>
        <v>37.6</v>
      </c>
      <c r="H25" s="113"/>
      <c r="I25">
        <f>BRPL_EOD!AA25+BRPL_EOD!AB25</f>
        <v>15.59</v>
      </c>
      <c r="J25">
        <f>BYPL_EOD!AA25+BYPL_EOD!AB25</f>
        <v>8.5399999999999991</v>
      </c>
      <c r="K25">
        <f>MES_EOD!AA25+MES_EOD!AB25</f>
        <v>0</v>
      </c>
      <c r="L25">
        <f>NDMC_EOD!AA25+NDMC_EOD!AB25</f>
        <v>1.86</v>
      </c>
      <c r="M25">
        <f>TPDDL_EOD!AA25+TPDDL_EOD!AB25</f>
        <v>11.14</v>
      </c>
      <c r="N25">
        <f t="shared" si="0"/>
        <v>37.129999999999995</v>
      </c>
      <c r="O25" s="113">
        <f t="shared" si="1"/>
        <v>0.47000000000000597</v>
      </c>
      <c r="P25">
        <v>15.787341772151901</v>
      </c>
      <c r="Q25">
        <v>8.6481012658227847</v>
      </c>
      <c r="R25">
        <v>0</v>
      </c>
      <c r="S25">
        <v>1.8835443037974688</v>
      </c>
      <c r="T25">
        <v>11.281012658227851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78</v>
      </c>
      <c r="G26">
        <f t="shared" si="5"/>
        <v>37.6</v>
      </c>
      <c r="H26" s="113"/>
      <c r="I26">
        <f>BRPL_EOD!AA26+BRPL_EOD!AB26</f>
        <v>15.59</v>
      </c>
      <c r="J26">
        <f>BYPL_EOD!AA26+BYPL_EOD!AB26</f>
        <v>8.5399999999999991</v>
      </c>
      <c r="K26">
        <f>MES_EOD!AA26+MES_EOD!AB26</f>
        <v>0</v>
      </c>
      <c r="L26">
        <f>NDMC_EOD!AA26+NDMC_EOD!AB26</f>
        <v>1.86</v>
      </c>
      <c r="M26">
        <f>TPDDL_EOD!AA26+TPDDL_EOD!AB26</f>
        <v>11.14</v>
      </c>
      <c r="N26">
        <f t="shared" si="0"/>
        <v>37.129999999999995</v>
      </c>
      <c r="O26" s="113">
        <f t="shared" si="1"/>
        <v>0.47000000000000597</v>
      </c>
      <c r="P26">
        <v>15.787341772151901</v>
      </c>
      <c r="Q26">
        <v>8.6481012658227847</v>
      </c>
      <c r="R26">
        <v>0</v>
      </c>
      <c r="S26">
        <v>1.8835443037974688</v>
      </c>
      <c r="T26">
        <v>11.281012658227851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78</v>
      </c>
      <c r="G27">
        <f t="shared" si="5"/>
        <v>37.6</v>
      </c>
      <c r="H27" s="113"/>
      <c r="I27">
        <f>BRPL_EOD!AA27+BRPL_EOD!AB27</f>
        <v>15.59</v>
      </c>
      <c r="J27">
        <f>BYPL_EOD!AA27+BYPL_EOD!AB27</f>
        <v>8.5399999999999991</v>
      </c>
      <c r="K27">
        <f>MES_EOD!AA27+MES_EOD!AB27</f>
        <v>0</v>
      </c>
      <c r="L27">
        <f>NDMC_EOD!AA27+NDMC_EOD!AB27</f>
        <v>1.86</v>
      </c>
      <c r="M27">
        <f>TPDDL_EOD!AA27+TPDDL_EOD!AB27</f>
        <v>11.14</v>
      </c>
      <c r="N27">
        <f t="shared" si="0"/>
        <v>37.129999999999995</v>
      </c>
      <c r="O27" s="113">
        <f t="shared" si="1"/>
        <v>0.47000000000000597</v>
      </c>
      <c r="P27">
        <v>15.787341772151901</v>
      </c>
      <c r="Q27">
        <v>8.6481012658227847</v>
      </c>
      <c r="R27">
        <v>0</v>
      </c>
      <c r="S27">
        <v>1.8835443037974688</v>
      </c>
      <c r="T27">
        <v>11.281012658227851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78</v>
      </c>
      <c r="G28">
        <f t="shared" si="5"/>
        <v>37.6</v>
      </c>
      <c r="H28" s="113"/>
      <c r="I28">
        <f>BRPL_EOD!AA28+BRPL_EOD!AB28</f>
        <v>15.59</v>
      </c>
      <c r="J28">
        <f>BYPL_EOD!AA28+BYPL_EOD!AB28</f>
        <v>8.5399999999999991</v>
      </c>
      <c r="K28">
        <f>MES_EOD!AA28+MES_EOD!AB28</f>
        <v>0</v>
      </c>
      <c r="L28">
        <f>NDMC_EOD!AA28+NDMC_EOD!AB28</f>
        <v>1.86</v>
      </c>
      <c r="M28">
        <f>TPDDL_EOD!AA28+TPDDL_EOD!AB28</f>
        <v>11.14</v>
      </c>
      <c r="N28">
        <f t="shared" si="0"/>
        <v>37.129999999999995</v>
      </c>
      <c r="O28" s="113">
        <f t="shared" si="1"/>
        <v>0.47000000000000597</v>
      </c>
      <c r="P28">
        <v>15.787341772151901</v>
      </c>
      <c r="Q28">
        <v>8.6481012658227847</v>
      </c>
      <c r="R28">
        <v>0</v>
      </c>
      <c r="S28">
        <v>1.8835443037974688</v>
      </c>
      <c r="T28">
        <v>11.281012658227851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78</v>
      </c>
      <c r="G29">
        <f t="shared" si="5"/>
        <v>37.6</v>
      </c>
      <c r="H29" s="113"/>
      <c r="I29">
        <f>BRPL_EOD!AA29+BRPL_EOD!AB29</f>
        <v>15.59</v>
      </c>
      <c r="J29">
        <f>BYPL_EOD!AA29+BYPL_EOD!AB29</f>
        <v>8.5399999999999991</v>
      </c>
      <c r="K29">
        <f>MES_EOD!AA29+MES_EOD!AB29</f>
        <v>0</v>
      </c>
      <c r="L29">
        <f>NDMC_EOD!AA29+NDMC_EOD!AB29</f>
        <v>1.86</v>
      </c>
      <c r="M29">
        <f>TPDDL_EOD!AA29+TPDDL_EOD!AB29</f>
        <v>11.14</v>
      </c>
      <c r="N29">
        <f t="shared" si="0"/>
        <v>37.129999999999995</v>
      </c>
      <c r="O29" s="113">
        <f t="shared" si="1"/>
        <v>0.47000000000000597</v>
      </c>
      <c r="P29">
        <v>15.787341772151901</v>
      </c>
      <c r="Q29">
        <v>8.6481012658227847</v>
      </c>
      <c r="R29">
        <v>0</v>
      </c>
      <c r="S29">
        <v>1.8835443037974688</v>
      </c>
      <c r="T29">
        <v>11.281012658227851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78</v>
      </c>
      <c r="G30">
        <f t="shared" si="5"/>
        <v>37.6</v>
      </c>
      <c r="H30" s="113"/>
      <c r="I30">
        <f>BRPL_EOD!AA30+BRPL_EOD!AB30</f>
        <v>15.59</v>
      </c>
      <c r="J30">
        <f>BYPL_EOD!AA30+BYPL_EOD!AB30</f>
        <v>8.5399999999999991</v>
      </c>
      <c r="K30">
        <f>MES_EOD!AA30+MES_EOD!AB30</f>
        <v>0</v>
      </c>
      <c r="L30">
        <f>NDMC_EOD!AA30+NDMC_EOD!AB30</f>
        <v>1.86</v>
      </c>
      <c r="M30">
        <f>TPDDL_EOD!AA30+TPDDL_EOD!AB30</f>
        <v>11.14</v>
      </c>
      <c r="N30">
        <f t="shared" si="0"/>
        <v>37.129999999999995</v>
      </c>
      <c r="O30" s="113">
        <f t="shared" si="1"/>
        <v>0.47000000000000597</v>
      </c>
      <c r="P30">
        <v>15.787341772151901</v>
      </c>
      <c r="Q30">
        <v>8.6481012658227847</v>
      </c>
      <c r="R30">
        <v>0</v>
      </c>
      <c r="S30">
        <v>1.8835443037974688</v>
      </c>
      <c r="T30">
        <v>11.281012658227851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78</v>
      </c>
      <c r="G31">
        <f t="shared" si="5"/>
        <v>38.6</v>
      </c>
      <c r="H31" s="113"/>
      <c r="I31">
        <f>BRPL_EOD!AA31+BRPL_EOD!AB31</f>
        <v>16.010000000000002</v>
      </c>
      <c r="J31">
        <f>BYPL_EOD!AA31+BYPL_EOD!AB31</f>
        <v>8.77</v>
      </c>
      <c r="K31">
        <f>MES_EOD!AA31+MES_EOD!AB31</f>
        <v>0</v>
      </c>
      <c r="L31">
        <f>NDMC_EOD!AA31+NDMC_EOD!AB31</f>
        <v>1.91</v>
      </c>
      <c r="M31">
        <f>TPDDL_EOD!AA31+TPDDL_EOD!AB31</f>
        <v>11.44</v>
      </c>
      <c r="N31">
        <f t="shared" si="0"/>
        <v>38.130000000000003</v>
      </c>
      <c r="O31" s="113">
        <f t="shared" si="1"/>
        <v>0.46999999999999886</v>
      </c>
      <c r="P31">
        <v>16.207343299239444</v>
      </c>
      <c r="Q31">
        <v>8.8781012326252284</v>
      </c>
      <c r="R31">
        <v>0</v>
      </c>
      <c r="S31">
        <v>1.9335431418830316</v>
      </c>
      <c r="T31">
        <v>11.581012326252294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78</v>
      </c>
      <c r="G32">
        <f t="shared" si="5"/>
        <v>38.6</v>
      </c>
      <c r="H32" s="113"/>
      <c r="I32">
        <f>BRPL_EOD!AA32+BRPL_EOD!AB32</f>
        <v>16.010000000000002</v>
      </c>
      <c r="J32">
        <f>BYPL_EOD!AA32+BYPL_EOD!AB32</f>
        <v>8.77</v>
      </c>
      <c r="K32">
        <f>MES_EOD!AA32+MES_EOD!AB32</f>
        <v>0</v>
      </c>
      <c r="L32">
        <f>NDMC_EOD!AA32+NDMC_EOD!AB32</f>
        <v>1.91</v>
      </c>
      <c r="M32">
        <f>TPDDL_EOD!AA32+TPDDL_EOD!AB32</f>
        <v>11.44</v>
      </c>
      <c r="N32">
        <f t="shared" si="0"/>
        <v>38.130000000000003</v>
      </c>
      <c r="O32" s="113">
        <f t="shared" si="1"/>
        <v>0.46999999999999886</v>
      </c>
      <c r="P32">
        <v>16.207343299239444</v>
      </c>
      <c r="Q32">
        <v>8.8781012326252284</v>
      </c>
      <c r="R32">
        <v>0</v>
      </c>
      <c r="S32">
        <v>1.9335431418830316</v>
      </c>
      <c r="T32">
        <v>11.581012326252294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78</v>
      </c>
      <c r="G33">
        <f t="shared" si="5"/>
        <v>38.6</v>
      </c>
      <c r="H33" s="113"/>
      <c r="I33">
        <f>BRPL_EOD!AA33+BRPL_EOD!AB33</f>
        <v>16.010000000000002</v>
      </c>
      <c r="J33">
        <f>BYPL_EOD!AA33+BYPL_EOD!AB33</f>
        <v>8.77</v>
      </c>
      <c r="K33">
        <f>MES_EOD!AA33+MES_EOD!AB33</f>
        <v>0</v>
      </c>
      <c r="L33">
        <f>NDMC_EOD!AA33+NDMC_EOD!AB33</f>
        <v>1.91</v>
      </c>
      <c r="M33">
        <f>TPDDL_EOD!AA33+TPDDL_EOD!AB33</f>
        <v>11.44</v>
      </c>
      <c r="N33">
        <f t="shared" si="0"/>
        <v>38.130000000000003</v>
      </c>
      <c r="O33" s="113">
        <f t="shared" si="1"/>
        <v>0.46999999999999886</v>
      </c>
      <c r="P33">
        <v>16.207343299239444</v>
      </c>
      <c r="Q33">
        <v>8.8781012326252284</v>
      </c>
      <c r="R33">
        <v>0</v>
      </c>
      <c r="S33">
        <v>1.9335431418830316</v>
      </c>
      <c r="T33">
        <v>11.581012326252294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78</v>
      </c>
      <c r="G34">
        <f t="shared" si="5"/>
        <v>38.6</v>
      </c>
      <c r="H34" s="113"/>
      <c r="I34">
        <f>BRPL_EOD!AA34+BRPL_EOD!AB34</f>
        <v>16.010000000000002</v>
      </c>
      <c r="J34">
        <f>BYPL_EOD!AA34+BYPL_EOD!AB34</f>
        <v>8.77</v>
      </c>
      <c r="K34">
        <f>MES_EOD!AA34+MES_EOD!AB34</f>
        <v>0</v>
      </c>
      <c r="L34">
        <f>NDMC_EOD!AA34+NDMC_EOD!AB34</f>
        <v>1.91</v>
      </c>
      <c r="M34">
        <f>TPDDL_EOD!AA34+TPDDL_EOD!AB34</f>
        <v>11.44</v>
      </c>
      <c r="N34">
        <f t="shared" si="0"/>
        <v>38.130000000000003</v>
      </c>
      <c r="O34" s="113">
        <f t="shared" si="1"/>
        <v>0.46999999999999886</v>
      </c>
      <c r="P34">
        <v>16.207343299239444</v>
      </c>
      <c r="Q34">
        <v>8.8781012326252284</v>
      </c>
      <c r="R34">
        <v>0</v>
      </c>
      <c r="S34">
        <v>1.9335431418830316</v>
      </c>
      <c r="T34">
        <v>11.581012326252294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78</v>
      </c>
      <c r="G35">
        <f t="shared" si="5"/>
        <v>38.6</v>
      </c>
      <c r="H35" s="113"/>
      <c r="I35">
        <f>BRPL_EOD!AA35+BRPL_EOD!AB35</f>
        <v>16.010000000000002</v>
      </c>
      <c r="J35">
        <f>BYPL_EOD!AA35+BYPL_EOD!AB35</f>
        <v>8.77</v>
      </c>
      <c r="K35">
        <f>MES_EOD!AA35+MES_EOD!AB35</f>
        <v>0</v>
      </c>
      <c r="L35">
        <f>NDMC_EOD!AA35+NDMC_EOD!AB35</f>
        <v>1.91</v>
      </c>
      <c r="M35">
        <f>TPDDL_EOD!AA35+TPDDL_EOD!AB35</f>
        <v>11.44</v>
      </c>
      <c r="N35">
        <f t="shared" si="0"/>
        <v>38.130000000000003</v>
      </c>
      <c r="O35" s="113">
        <f t="shared" si="1"/>
        <v>0.46999999999999886</v>
      </c>
      <c r="P35">
        <v>16.207343299239444</v>
      </c>
      <c r="Q35">
        <v>8.8781012326252284</v>
      </c>
      <c r="R35">
        <v>0</v>
      </c>
      <c r="S35">
        <v>1.9335431418830316</v>
      </c>
      <c r="T35">
        <v>11.581012326252294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78</v>
      </c>
      <c r="G36">
        <f t="shared" si="5"/>
        <v>38.6</v>
      </c>
      <c r="H36" s="113"/>
      <c r="I36">
        <f>BRPL_EOD!AA36+BRPL_EOD!AB36</f>
        <v>16.010000000000002</v>
      </c>
      <c r="J36">
        <f>BYPL_EOD!AA36+BYPL_EOD!AB36</f>
        <v>8.77</v>
      </c>
      <c r="K36">
        <f>MES_EOD!AA36+MES_EOD!AB36</f>
        <v>0</v>
      </c>
      <c r="L36">
        <f>NDMC_EOD!AA36+NDMC_EOD!AB36</f>
        <v>1.91</v>
      </c>
      <c r="M36">
        <f>TPDDL_EOD!AA36+TPDDL_EOD!AB36</f>
        <v>11.44</v>
      </c>
      <c r="N36">
        <f t="shared" si="0"/>
        <v>38.130000000000003</v>
      </c>
      <c r="O36" s="113">
        <f t="shared" si="1"/>
        <v>0.46999999999999886</v>
      </c>
      <c r="P36">
        <v>16.207343299239444</v>
      </c>
      <c r="Q36">
        <v>8.8781012326252284</v>
      </c>
      <c r="R36">
        <v>0</v>
      </c>
      <c r="S36">
        <v>1.9335431418830316</v>
      </c>
      <c r="T36">
        <v>11.581012326252294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78</v>
      </c>
      <c r="G37">
        <f t="shared" si="5"/>
        <v>38.6</v>
      </c>
      <c r="H37" s="113"/>
      <c r="I37">
        <f>BRPL_EOD!AA37+BRPL_EOD!AB37</f>
        <v>16.010000000000002</v>
      </c>
      <c r="J37">
        <f>BYPL_EOD!AA37+BYPL_EOD!AB37</f>
        <v>8.77</v>
      </c>
      <c r="K37">
        <f>MES_EOD!AA37+MES_EOD!AB37</f>
        <v>0</v>
      </c>
      <c r="L37">
        <f>NDMC_EOD!AA37+NDMC_EOD!AB37</f>
        <v>1.91</v>
      </c>
      <c r="M37">
        <f>TPDDL_EOD!AA37+TPDDL_EOD!AB37</f>
        <v>11.44</v>
      </c>
      <c r="N37">
        <f t="shared" si="0"/>
        <v>38.130000000000003</v>
      </c>
      <c r="O37" s="113">
        <f t="shared" si="1"/>
        <v>0.46999999999999886</v>
      </c>
      <c r="P37">
        <v>16.207343299239444</v>
      </c>
      <c r="Q37">
        <v>8.8781012326252284</v>
      </c>
      <c r="R37">
        <v>0</v>
      </c>
      <c r="S37">
        <v>1.9335431418830316</v>
      </c>
      <c r="T37">
        <v>11.581012326252294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78</v>
      </c>
      <c r="G38">
        <f t="shared" si="5"/>
        <v>38.6</v>
      </c>
      <c r="H38" s="113"/>
      <c r="I38">
        <f>BRPL_EOD!AA38+BRPL_EOD!AB38</f>
        <v>16.010000000000002</v>
      </c>
      <c r="J38">
        <f>BYPL_EOD!AA38+BYPL_EOD!AB38</f>
        <v>8.77</v>
      </c>
      <c r="K38">
        <f>MES_EOD!AA38+MES_EOD!AB38</f>
        <v>0</v>
      </c>
      <c r="L38">
        <f>NDMC_EOD!AA38+NDMC_EOD!AB38</f>
        <v>1.91</v>
      </c>
      <c r="M38">
        <f>TPDDL_EOD!AA38+TPDDL_EOD!AB38</f>
        <v>11.44</v>
      </c>
      <c r="N38">
        <f t="shared" si="0"/>
        <v>38.130000000000003</v>
      </c>
      <c r="O38" s="113">
        <f t="shared" si="1"/>
        <v>0.46999999999999886</v>
      </c>
      <c r="P38">
        <v>16.207343299239444</v>
      </c>
      <c r="Q38">
        <v>8.8781012326252284</v>
      </c>
      <c r="R38">
        <v>0</v>
      </c>
      <c r="S38">
        <v>1.9335431418830316</v>
      </c>
      <c r="T38">
        <v>11.581012326252294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78</v>
      </c>
      <c r="G39">
        <f t="shared" si="5"/>
        <v>37.6</v>
      </c>
      <c r="H39" s="113"/>
      <c r="I39">
        <f>BRPL_EOD!AA39+BRPL_EOD!AB39</f>
        <v>15.59</v>
      </c>
      <c r="J39">
        <f>BYPL_EOD!AA39+BYPL_EOD!AB39</f>
        <v>8.5399999999999991</v>
      </c>
      <c r="K39">
        <f>MES_EOD!AA39+MES_EOD!AB39</f>
        <v>0</v>
      </c>
      <c r="L39">
        <f>NDMC_EOD!AA39+NDMC_EOD!AB39</f>
        <v>1.86</v>
      </c>
      <c r="M39">
        <f>TPDDL_EOD!AA39+TPDDL_EOD!AB39</f>
        <v>11.14</v>
      </c>
      <c r="N39">
        <f t="shared" si="0"/>
        <v>37.129999999999995</v>
      </c>
      <c r="O39" s="113">
        <f t="shared" si="1"/>
        <v>0.47000000000000597</v>
      </c>
      <c r="P39">
        <v>15.787341772151901</v>
      </c>
      <c r="Q39">
        <v>8.6481012658227847</v>
      </c>
      <c r="R39">
        <v>0</v>
      </c>
      <c r="S39">
        <v>1.8835443037974688</v>
      </c>
      <c r="T39">
        <v>11.281012658227851</v>
      </c>
      <c r="U39" s="115">
        <f t="shared" si="2"/>
        <v>37.600000000000009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78</v>
      </c>
      <c r="G40">
        <f t="shared" si="5"/>
        <v>37.6</v>
      </c>
      <c r="H40" s="113"/>
      <c r="I40">
        <f>BRPL_EOD!AA40+BRPL_EOD!AB40</f>
        <v>15.59</v>
      </c>
      <c r="J40">
        <f>BYPL_EOD!AA40+BYPL_EOD!AB40</f>
        <v>8.5399999999999991</v>
      </c>
      <c r="K40">
        <f>MES_EOD!AA40+MES_EOD!AB40</f>
        <v>0</v>
      </c>
      <c r="L40">
        <f>NDMC_EOD!AA40+NDMC_EOD!AB40</f>
        <v>1.86</v>
      </c>
      <c r="M40">
        <f>TPDDL_EOD!AA40+TPDDL_EOD!AB40</f>
        <v>11.14</v>
      </c>
      <c r="N40">
        <f t="shared" si="0"/>
        <v>37.129999999999995</v>
      </c>
      <c r="O40" s="113">
        <f t="shared" si="1"/>
        <v>0.47000000000000597</v>
      </c>
      <c r="P40">
        <v>15.787341772151901</v>
      </c>
      <c r="Q40">
        <v>8.6481012658227847</v>
      </c>
      <c r="R40">
        <v>0</v>
      </c>
      <c r="S40">
        <v>1.8835443037974688</v>
      </c>
      <c r="T40">
        <v>11.281012658227851</v>
      </c>
      <c r="U40" s="115">
        <f t="shared" si="2"/>
        <v>37.600000000000009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78</v>
      </c>
      <c r="G41">
        <f t="shared" si="5"/>
        <v>37.6</v>
      </c>
      <c r="H41" s="113"/>
      <c r="I41">
        <f>BRPL_EOD!AA41+BRPL_EOD!AB41</f>
        <v>15.59</v>
      </c>
      <c r="J41">
        <f>BYPL_EOD!AA41+BYPL_EOD!AB41</f>
        <v>8.5399999999999991</v>
      </c>
      <c r="K41">
        <f>MES_EOD!AA41+MES_EOD!AB41</f>
        <v>0</v>
      </c>
      <c r="L41">
        <f>NDMC_EOD!AA41+NDMC_EOD!AB41</f>
        <v>1.86</v>
      </c>
      <c r="M41">
        <f>TPDDL_EOD!AA41+TPDDL_EOD!AB41</f>
        <v>11.14</v>
      </c>
      <c r="N41">
        <f t="shared" si="0"/>
        <v>37.129999999999995</v>
      </c>
      <c r="O41" s="113">
        <f t="shared" si="1"/>
        <v>0.47000000000000597</v>
      </c>
      <c r="P41">
        <v>15.787341772151901</v>
      </c>
      <c r="Q41">
        <v>8.6481012658227847</v>
      </c>
      <c r="R41">
        <v>0</v>
      </c>
      <c r="S41">
        <v>1.8835443037974688</v>
      </c>
      <c r="T41">
        <v>11.281012658227851</v>
      </c>
      <c r="U41" s="115">
        <f t="shared" si="2"/>
        <v>37.600000000000009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78</v>
      </c>
      <c r="G42">
        <f t="shared" si="5"/>
        <v>37.6</v>
      </c>
      <c r="H42" s="113"/>
      <c r="I42">
        <f>BRPL_EOD!AA42+BRPL_EOD!AB42</f>
        <v>15.59</v>
      </c>
      <c r="J42">
        <f>BYPL_EOD!AA42+BYPL_EOD!AB42</f>
        <v>8.5399999999999991</v>
      </c>
      <c r="K42">
        <f>MES_EOD!AA42+MES_EOD!AB42</f>
        <v>0</v>
      </c>
      <c r="L42">
        <f>NDMC_EOD!AA42+NDMC_EOD!AB42</f>
        <v>1.86</v>
      </c>
      <c r="M42">
        <f>TPDDL_EOD!AA42+TPDDL_EOD!AB42</f>
        <v>11.14</v>
      </c>
      <c r="N42">
        <f t="shared" si="0"/>
        <v>37.129999999999995</v>
      </c>
      <c r="O42" s="113">
        <f t="shared" si="1"/>
        <v>0.47000000000000597</v>
      </c>
      <c r="P42">
        <v>15.787341772151901</v>
      </c>
      <c r="Q42">
        <v>8.6481012658227847</v>
      </c>
      <c r="R42">
        <v>0</v>
      </c>
      <c r="S42">
        <v>1.8835443037974688</v>
      </c>
      <c r="T42">
        <v>11.281012658227851</v>
      </c>
      <c r="U42" s="115">
        <f t="shared" si="2"/>
        <v>37.600000000000009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78</v>
      </c>
      <c r="G43">
        <f t="shared" si="5"/>
        <v>37.6</v>
      </c>
      <c r="H43" s="113"/>
      <c r="I43">
        <f>BRPL_EOD!AA43+BRPL_EOD!AB43</f>
        <v>15.59</v>
      </c>
      <c r="J43">
        <f>BYPL_EOD!AA43+BYPL_EOD!AB43</f>
        <v>8.5399999999999991</v>
      </c>
      <c r="K43">
        <f>MES_EOD!AA43+MES_EOD!AB43</f>
        <v>0</v>
      </c>
      <c r="L43">
        <f>NDMC_EOD!AA43+NDMC_EOD!AB43</f>
        <v>1.86</v>
      </c>
      <c r="M43">
        <f>TPDDL_EOD!AA43+TPDDL_EOD!AB43</f>
        <v>11.14</v>
      </c>
      <c r="N43">
        <f t="shared" si="0"/>
        <v>37.129999999999995</v>
      </c>
      <c r="O43" s="113">
        <f t="shared" si="1"/>
        <v>0.47000000000000597</v>
      </c>
      <c r="P43">
        <v>15.787341772151901</v>
      </c>
      <c r="Q43">
        <v>8.6481012658227847</v>
      </c>
      <c r="R43">
        <v>0</v>
      </c>
      <c r="S43">
        <v>1.8835443037974688</v>
      </c>
      <c r="T43">
        <v>11.281012658227851</v>
      </c>
      <c r="U43" s="115">
        <f t="shared" si="2"/>
        <v>37.600000000000009</v>
      </c>
      <c r="V43" s="113">
        <f t="shared" si="3"/>
        <v>0</v>
      </c>
      <c r="X43" s="118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78</v>
      </c>
      <c r="G44">
        <f t="shared" si="5"/>
        <v>37.6</v>
      </c>
      <c r="H44" s="113"/>
      <c r="I44">
        <f>BRPL_EOD!AA44+BRPL_EOD!AB44</f>
        <v>15.59</v>
      </c>
      <c r="J44">
        <f>BYPL_EOD!AA44+BYPL_EOD!AB44</f>
        <v>8.5399999999999991</v>
      </c>
      <c r="K44">
        <f>MES_EOD!AA44+MES_EOD!AB44</f>
        <v>0</v>
      </c>
      <c r="L44">
        <f>NDMC_EOD!AA44+NDMC_EOD!AB44</f>
        <v>1.86</v>
      </c>
      <c r="M44">
        <f>TPDDL_EOD!AA44+TPDDL_EOD!AB44</f>
        <v>11.14</v>
      </c>
      <c r="N44">
        <f t="shared" si="0"/>
        <v>37.129999999999995</v>
      </c>
      <c r="O44" s="113">
        <f t="shared" si="1"/>
        <v>0.47000000000000597</v>
      </c>
      <c r="P44">
        <v>15.787341772151901</v>
      </c>
      <c r="Q44">
        <v>8.6481012658227847</v>
      </c>
      <c r="R44">
        <v>0</v>
      </c>
      <c r="S44">
        <v>1.8835443037974688</v>
      </c>
      <c r="T44">
        <v>11.281012658227851</v>
      </c>
      <c r="U44" s="115">
        <f t="shared" si="2"/>
        <v>37.600000000000009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78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78</v>
      </c>
      <c r="G45">
        <f t="shared" si="5"/>
        <v>36.6</v>
      </c>
      <c r="H45" s="113"/>
      <c r="I45">
        <f>BRPL_EOD!AA45+BRPL_EOD!AB45</f>
        <v>15.08</v>
      </c>
      <c r="J45">
        <f>BYPL_EOD!AA45+BYPL_EOD!AB45</f>
        <v>8.26</v>
      </c>
      <c r="K45">
        <f>MES_EOD!AA45+MES_EOD!AB45</f>
        <v>0</v>
      </c>
      <c r="L45">
        <f>NDMC_EOD!AA45+NDMC_EOD!AB45</f>
        <v>1.8</v>
      </c>
      <c r="M45">
        <f>TPDDL_EOD!AA45+TPDDL_EOD!AB45</f>
        <v>11</v>
      </c>
      <c r="N45">
        <f t="shared" si="0"/>
        <v>36.14</v>
      </c>
      <c r="O45" s="113">
        <f t="shared" si="1"/>
        <v>0.46000000000000085</v>
      </c>
      <c r="P45">
        <v>15.271942446043166</v>
      </c>
      <c r="Q45">
        <v>8.3651355838406189</v>
      </c>
      <c r="R45">
        <v>0</v>
      </c>
      <c r="S45">
        <v>1.8229109020475929</v>
      </c>
      <c r="T45">
        <v>11.140011068068622</v>
      </c>
      <c r="U45" s="115">
        <f t="shared" si="2"/>
        <v>36.6</v>
      </c>
      <c r="V45" s="113">
        <f t="shared" si="3"/>
        <v>0</v>
      </c>
      <c r="X45" s="118"/>
    </row>
    <row r="46" spans="1:24">
      <c r="A46" t="s">
        <v>88</v>
      </c>
      <c r="B46">
        <f>GT!B46</f>
        <v>78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78</v>
      </c>
      <c r="G46">
        <f t="shared" si="5"/>
        <v>36.6</v>
      </c>
      <c r="H46" s="113"/>
      <c r="I46">
        <f>BRPL_EOD!AA46+BRPL_EOD!AB46</f>
        <v>15.08</v>
      </c>
      <c r="J46">
        <f>BYPL_EOD!AA46+BYPL_EOD!AB46</f>
        <v>8.26</v>
      </c>
      <c r="K46">
        <f>MES_EOD!AA46+MES_EOD!AB46</f>
        <v>0</v>
      </c>
      <c r="L46">
        <f>NDMC_EOD!AA46+NDMC_EOD!AB46</f>
        <v>1.8</v>
      </c>
      <c r="M46">
        <f>TPDDL_EOD!AA46+TPDDL_EOD!AB46</f>
        <v>11</v>
      </c>
      <c r="N46">
        <f t="shared" si="0"/>
        <v>36.14</v>
      </c>
      <c r="O46" s="113">
        <f t="shared" si="1"/>
        <v>0.46000000000000085</v>
      </c>
      <c r="P46">
        <v>15.271942446043166</v>
      </c>
      <c r="Q46">
        <v>8.3651355838406189</v>
      </c>
      <c r="R46">
        <v>0</v>
      </c>
      <c r="S46">
        <v>1.8229109020475929</v>
      </c>
      <c r="T46">
        <v>11.140011068068622</v>
      </c>
      <c r="U46" s="115">
        <f t="shared" si="2"/>
        <v>36.6</v>
      </c>
      <c r="V46" s="113">
        <f t="shared" si="3"/>
        <v>0</v>
      </c>
      <c r="X46" s="118"/>
    </row>
    <row r="47" spans="1:24">
      <c r="A47" t="s">
        <v>89</v>
      </c>
      <c r="B47">
        <f>GT!B47</f>
        <v>78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78</v>
      </c>
      <c r="G47">
        <f t="shared" si="5"/>
        <v>36.6</v>
      </c>
      <c r="H47" s="113"/>
      <c r="I47">
        <f>BRPL_EOD!AA47+BRPL_EOD!AB47</f>
        <v>15.08</v>
      </c>
      <c r="J47">
        <f>BYPL_EOD!AA47+BYPL_EOD!AB47</f>
        <v>8.26</v>
      </c>
      <c r="K47">
        <f>MES_EOD!AA47+MES_EOD!AB47</f>
        <v>0</v>
      </c>
      <c r="L47">
        <f>NDMC_EOD!AA47+NDMC_EOD!AB47</f>
        <v>1.8</v>
      </c>
      <c r="M47">
        <f>TPDDL_EOD!AA47+TPDDL_EOD!AB47</f>
        <v>11</v>
      </c>
      <c r="N47">
        <f t="shared" si="0"/>
        <v>36.14</v>
      </c>
      <c r="O47" s="113">
        <f t="shared" si="1"/>
        <v>0.46000000000000085</v>
      </c>
      <c r="P47">
        <v>15.271942446043166</v>
      </c>
      <c r="Q47">
        <v>8.3651355838406189</v>
      </c>
      <c r="R47">
        <v>0</v>
      </c>
      <c r="S47">
        <v>1.8229109020475929</v>
      </c>
      <c r="T47">
        <v>11.140011068068622</v>
      </c>
      <c r="U47" s="115">
        <f t="shared" si="2"/>
        <v>36.6</v>
      </c>
      <c r="V47" s="113">
        <f t="shared" si="3"/>
        <v>0</v>
      </c>
      <c r="X47" s="118"/>
    </row>
    <row r="48" spans="1:24">
      <c r="A48" t="s">
        <v>90</v>
      </c>
      <c r="B48">
        <f>GT!B48</f>
        <v>78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78</v>
      </c>
      <c r="G48">
        <f t="shared" si="5"/>
        <v>36.6</v>
      </c>
      <c r="H48" s="113"/>
      <c r="I48">
        <f>BRPL_EOD!AA48+BRPL_EOD!AB48</f>
        <v>15.08</v>
      </c>
      <c r="J48">
        <f>BYPL_EOD!AA48+BYPL_EOD!AB48</f>
        <v>8.26</v>
      </c>
      <c r="K48">
        <f>MES_EOD!AA48+MES_EOD!AB48</f>
        <v>0</v>
      </c>
      <c r="L48">
        <f>NDMC_EOD!AA48+NDMC_EOD!AB48</f>
        <v>1.8</v>
      </c>
      <c r="M48">
        <f>TPDDL_EOD!AA48+TPDDL_EOD!AB48</f>
        <v>11</v>
      </c>
      <c r="N48">
        <f t="shared" si="0"/>
        <v>36.14</v>
      </c>
      <c r="O48" s="113">
        <f t="shared" si="1"/>
        <v>0.46000000000000085</v>
      </c>
      <c r="P48">
        <v>15.271942446043166</v>
      </c>
      <c r="Q48">
        <v>8.3651355838406189</v>
      </c>
      <c r="R48">
        <v>0</v>
      </c>
      <c r="S48">
        <v>1.8229109020475929</v>
      </c>
      <c r="T48">
        <v>11.140011068068622</v>
      </c>
      <c r="U48" s="115">
        <f t="shared" si="2"/>
        <v>36.6</v>
      </c>
      <c r="V48" s="113">
        <f t="shared" si="3"/>
        <v>0</v>
      </c>
      <c r="X48" s="118"/>
    </row>
    <row r="49" spans="1:24">
      <c r="A49" t="s">
        <v>91</v>
      </c>
      <c r="B49">
        <f>GT!B49</f>
        <v>78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78</v>
      </c>
      <c r="G49">
        <f t="shared" si="5"/>
        <v>36.6</v>
      </c>
      <c r="H49" s="113"/>
      <c r="I49">
        <f>BRPL_EOD!AA49+BRPL_EOD!AB49</f>
        <v>15.08</v>
      </c>
      <c r="J49">
        <f>BYPL_EOD!AA49+BYPL_EOD!AB49</f>
        <v>8.26</v>
      </c>
      <c r="K49">
        <f>MES_EOD!AA49+MES_EOD!AB49</f>
        <v>0</v>
      </c>
      <c r="L49">
        <f>NDMC_EOD!AA49+NDMC_EOD!AB49</f>
        <v>1.8</v>
      </c>
      <c r="M49">
        <f>TPDDL_EOD!AA49+TPDDL_EOD!AB49</f>
        <v>11</v>
      </c>
      <c r="N49">
        <f t="shared" si="0"/>
        <v>36.14</v>
      </c>
      <c r="O49" s="113">
        <f t="shared" si="1"/>
        <v>0.46000000000000085</v>
      </c>
      <c r="P49">
        <v>15.271942446043166</v>
      </c>
      <c r="Q49">
        <v>8.3651355838406189</v>
      </c>
      <c r="R49">
        <v>0</v>
      </c>
      <c r="S49">
        <v>1.8229109020475929</v>
      </c>
      <c r="T49">
        <v>11.140011068068622</v>
      </c>
      <c r="U49" s="115">
        <f t="shared" si="2"/>
        <v>36.6</v>
      </c>
      <c r="V49" s="113">
        <f t="shared" si="3"/>
        <v>0</v>
      </c>
      <c r="X49" s="118"/>
    </row>
    <row r="50" spans="1:24">
      <c r="A50" t="s">
        <v>92</v>
      </c>
      <c r="B50">
        <f>GT!B50</f>
        <v>78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78</v>
      </c>
      <c r="G50">
        <f t="shared" si="5"/>
        <v>36.6</v>
      </c>
      <c r="H50" s="113"/>
      <c r="I50">
        <f>BRPL_EOD!AA50+BRPL_EOD!AB50</f>
        <v>15.08</v>
      </c>
      <c r="J50">
        <f>BYPL_EOD!AA50+BYPL_EOD!AB50</f>
        <v>8.26</v>
      </c>
      <c r="K50">
        <f>MES_EOD!AA50+MES_EOD!AB50</f>
        <v>0</v>
      </c>
      <c r="L50">
        <f>NDMC_EOD!AA50+NDMC_EOD!AB50</f>
        <v>1.8</v>
      </c>
      <c r="M50">
        <f>TPDDL_EOD!AA50+TPDDL_EOD!AB50</f>
        <v>11</v>
      </c>
      <c r="N50">
        <f t="shared" si="0"/>
        <v>36.14</v>
      </c>
      <c r="O50" s="113">
        <f t="shared" si="1"/>
        <v>0.46000000000000085</v>
      </c>
      <c r="P50">
        <v>15.271942446043166</v>
      </c>
      <c r="Q50">
        <v>8.3651355838406189</v>
      </c>
      <c r="R50">
        <v>0</v>
      </c>
      <c r="S50">
        <v>1.8229109020475929</v>
      </c>
      <c r="T50">
        <v>11.140011068068622</v>
      </c>
      <c r="U50" s="115">
        <f t="shared" si="2"/>
        <v>36.6</v>
      </c>
      <c r="V50" s="113">
        <f t="shared" si="3"/>
        <v>0</v>
      </c>
      <c r="X50" s="118"/>
    </row>
    <row r="51" spans="1:24">
      <c r="A51" t="s">
        <v>93</v>
      </c>
      <c r="B51">
        <f>GT!B51</f>
        <v>78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78</v>
      </c>
      <c r="G51">
        <f t="shared" si="5"/>
        <v>36.6</v>
      </c>
      <c r="H51" s="113"/>
      <c r="I51">
        <f>BRPL_EOD!AA51+BRPL_EOD!AB51</f>
        <v>15.08</v>
      </c>
      <c r="J51">
        <f>BYPL_EOD!AA51+BYPL_EOD!AB51</f>
        <v>8.26</v>
      </c>
      <c r="K51">
        <f>MES_EOD!AA51+MES_EOD!AB51</f>
        <v>0</v>
      </c>
      <c r="L51">
        <f>NDMC_EOD!AA51+NDMC_EOD!AB51</f>
        <v>1.8</v>
      </c>
      <c r="M51">
        <f>TPDDL_EOD!AA51+TPDDL_EOD!AB51</f>
        <v>11</v>
      </c>
      <c r="N51">
        <f t="shared" si="0"/>
        <v>36.14</v>
      </c>
      <c r="O51" s="113">
        <f t="shared" si="1"/>
        <v>0.46000000000000085</v>
      </c>
      <c r="P51">
        <v>15.271942446043166</v>
      </c>
      <c r="Q51">
        <v>8.3651355838406189</v>
      </c>
      <c r="R51">
        <v>0</v>
      </c>
      <c r="S51">
        <v>1.8229109020475929</v>
      </c>
      <c r="T51">
        <v>11.140011068068622</v>
      </c>
      <c r="U51" s="115">
        <f t="shared" si="2"/>
        <v>36.6</v>
      </c>
      <c r="V51" s="113">
        <f t="shared" si="3"/>
        <v>0</v>
      </c>
      <c r="X51" s="118"/>
    </row>
    <row r="52" spans="1:24">
      <c r="A52" t="s">
        <v>94</v>
      </c>
      <c r="B52">
        <f>GT!B52</f>
        <v>78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78</v>
      </c>
      <c r="G52">
        <f t="shared" si="5"/>
        <v>36.6</v>
      </c>
      <c r="H52" s="113"/>
      <c r="I52">
        <f>BRPL_EOD!AA52+BRPL_EOD!AB52</f>
        <v>15.08</v>
      </c>
      <c r="J52">
        <f>BYPL_EOD!AA52+BYPL_EOD!AB52</f>
        <v>8.26</v>
      </c>
      <c r="K52">
        <f>MES_EOD!AA52+MES_EOD!AB52</f>
        <v>0</v>
      </c>
      <c r="L52">
        <f>NDMC_EOD!AA52+NDMC_EOD!AB52</f>
        <v>1.8</v>
      </c>
      <c r="M52">
        <f>TPDDL_EOD!AA52+TPDDL_EOD!AB52</f>
        <v>11</v>
      </c>
      <c r="N52">
        <f t="shared" si="0"/>
        <v>36.14</v>
      </c>
      <c r="O52" s="113">
        <f t="shared" si="1"/>
        <v>0.46000000000000085</v>
      </c>
      <c r="P52">
        <v>15.271942446043166</v>
      </c>
      <c r="Q52">
        <v>8.3651355838406189</v>
      </c>
      <c r="R52">
        <v>0</v>
      </c>
      <c r="S52">
        <v>1.8229109020475929</v>
      </c>
      <c r="T52">
        <v>11.140011068068622</v>
      </c>
      <c r="U52" s="115">
        <f t="shared" si="2"/>
        <v>36.6</v>
      </c>
      <c r="V52" s="113">
        <f t="shared" si="3"/>
        <v>0</v>
      </c>
      <c r="X52" s="118"/>
    </row>
    <row r="53" spans="1:24">
      <c r="A53" t="s">
        <v>95</v>
      </c>
      <c r="B53">
        <f>GT!B53</f>
        <v>78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78</v>
      </c>
      <c r="G53">
        <f t="shared" si="5"/>
        <v>35.6</v>
      </c>
      <c r="H53" s="113"/>
      <c r="I53">
        <f>BRPL_EOD!AA53+BRPL_EOD!AB53</f>
        <v>15</v>
      </c>
      <c r="J53">
        <f>BYPL_EOD!AA53+BYPL_EOD!AB53</f>
        <v>7.5</v>
      </c>
      <c r="K53">
        <f>MES_EOD!AA53+MES_EOD!AB53</f>
        <v>0</v>
      </c>
      <c r="L53">
        <f>NDMC_EOD!AA53+NDMC_EOD!AB53</f>
        <v>1.63</v>
      </c>
      <c r="M53">
        <f>TPDDL_EOD!AA53+TPDDL_EOD!AB53</f>
        <v>11</v>
      </c>
      <c r="N53">
        <f t="shared" si="0"/>
        <v>35.129999999999995</v>
      </c>
      <c r="O53" s="113">
        <f t="shared" si="1"/>
        <v>0.47000000000000597</v>
      </c>
      <c r="P53">
        <v>15.200683176771992</v>
      </c>
      <c r="Q53">
        <v>7.6003415883859962</v>
      </c>
      <c r="R53">
        <v>0</v>
      </c>
      <c r="S53">
        <v>1.6518075718758898</v>
      </c>
      <c r="T53">
        <v>11.147167662966128</v>
      </c>
      <c r="U53" s="115">
        <f t="shared" si="2"/>
        <v>35.600000000000009</v>
      </c>
      <c r="V53" s="113">
        <f t="shared" si="3"/>
        <v>0</v>
      </c>
      <c r="X53" s="118"/>
    </row>
    <row r="54" spans="1:24">
      <c r="A54" t="s">
        <v>96</v>
      </c>
      <c r="B54">
        <f>GT!B54</f>
        <v>78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78</v>
      </c>
      <c r="G54">
        <f t="shared" si="5"/>
        <v>35.6</v>
      </c>
      <c r="H54" s="113"/>
      <c r="I54">
        <f>BRPL_EOD!AA54+BRPL_EOD!AB54</f>
        <v>15</v>
      </c>
      <c r="J54">
        <f>BYPL_EOD!AA54+BYPL_EOD!AB54</f>
        <v>7.5</v>
      </c>
      <c r="K54">
        <f>MES_EOD!AA54+MES_EOD!AB54</f>
        <v>0</v>
      </c>
      <c r="L54">
        <f>NDMC_EOD!AA54+NDMC_EOD!AB54</f>
        <v>1.63</v>
      </c>
      <c r="M54">
        <f>TPDDL_EOD!AA54+TPDDL_EOD!AB54</f>
        <v>11</v>
      </c>
      <c r="N54">
        <f t="shared" si="0"/>
        <v>35.129999999999995</v>
      </c>
      <c r="O54" s="113">
        <f t="shared" si="1"/>
        <v>0.47000000000000597</v>
      </c>
      <c r="P54">
        <v>15.200683176771992</v>
      </c>
      <c r="Q54">
        <v>7.6003415883859962</v>
      </c>
      <c r="R54">
        <v>0</v>
      </c>
      <c r="S54">
        <v>1.6518075718758898</v>
      </c>
      <c r="T54">
        <v>11.147167662966128</v>
      </c>
      <c r="U54" s="115">
        <f t="shared" si="2"/>
        <v>35.600000000000009</v>
      </c>
      <c r="V54" s="113">
        <f t="shared" si="3"/>
        <v>0</v>
      </c>
      <c r="X54" s="118"/>
    </row>
    <row r="55" spans="1:24">
      <c r="A55" t="s">
        <v>97</v>
      </c>
      <c r="B55">
        <f>GT!B55</f>
        <v>78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78</v>
      </c>
      <c r="G55">
        <f t="shared" si="5"/>
        <v>35.6</v>
      </c>
      <c r="H55" s="113"/>
      <c r="I55">
        <f>BRPL_EOD!AA55+BRPL_EOD!AB55</f>
        <v>15</v>
      </c>
      <c r="J55">
        <f>BYPL_EOD!AA55+BYPL_EOD!AB55</f>
        <v>7.5</v>
      </c>
      <c r="K55">
        <f>MES_EOD!AA55+MES_EOD!AB55</f>
        <v>0</v>
      </c>
      <c r="L55">
        <f>NDMC_EOD!AA55+NDMC_EOD!AB55</f>
        <v>1.63</v>
      </c>
      <c r="M55">
        <f>TPDDL_EOD!AA55+TPDDL_EOD!AB55</f>
        <v>11</v>
      </c>
      <c r="N55">
        <f t="shared" si="0"/>
        <v>35.129999999999995</v>
      </c>
      <c r="O55" s="113">
        <f t="shared" si="1"/>
        <v>0.47000000000000597</v>
      </c>
      <c r="P55">
        <v>15.200683176771992</v>
      </c>
      <c r="Q55">
        <v>7.6003415883859962</v>
      </c>
      <c r="R55">
        <v>0</v>
      </c>
      <c r="S55">
        <v>1.6518075718758898</v>
      </c>
      <c r="T55">
        <v>11.147167662966128</v>
      </c>
      <c r="U55" s="115">
        <f t="shared" si="2"/>
        <v>35.600000000000009</v>
      </c>
      <c r="V55" s="113">
        <f t="shared" si="3"/>
        <v>0</v>
      </c>
      <c r="X55" s="118"/>
    </row>
    <row r="56" spans="1:24">
      <c r="A56" t="s">
        <v>98</v>
      </c>
      <c r="B56">
        <f>GT!B56</f>
        <v>78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78</v>
      </c>
      <c r="G56">
        <f t="shared" si="5"/>
        <v>35.6</v>
      </c>
      <c r="H56" s="113"/>
      <c r="I56">
        <f>BRPL_EOD!AA56+BRPL_EOD!AB56</f>
        <v>15</v>
      </c>
      <c r="J56">
        <f>BYPL_EOD!AA56+BYPL_EOD!AB56</f>
        <v>7.5</v>
      </c>
      <c r="K56">
        <f>MES_EOD!AA56+MES_EOD!AB56</f>
        <v>0</v>
      </c>
      <c r="L56">
        <f>NDMC_EOD!AA56+NDMC_EOD!AB56</f>
        <v>1.63</v>
      </c>
      <c r="M56">
        <f>TPDDL_EOD!AA56+TPDDL_EOD!AB56</f>
        <v>11</v>
      </c>
      <c r="N56">
        <f t="shared" si="0"/>
        <v>35.129999999999995</v>
      </c>
      <c r="O56" s="113">
        <f t="shared" si="1"/>
        <v>0.47000000000000597</v>
      </c>
      <c r="P56">
        <v>15.200683176771992</v>
      </c>
      <c r="Q56">
        <v>7.6003415883859962</v>
      </c>
      <c r="R56">
        <v>0</v>
      </c>
      <c r="S56">
        <v>1.6518075718758898</v>
      </c>
      <c r="T56">
        <v>11.147167662966128</v>
      </c>
      <c r="U56" s="115">
        <f t="shared" si="2"/>
        <v>35.600000000000009</v>
      </c>
      <c r="V56" s="113">
        <f t="shared" si="3"/>
        <v>0</v>
      </c>
      <c r="X56" s="118"/>
    </row>
    <row r="57" spans="1:24">
      <c r="A57" t="s">
        <v>99</v>
      </c>
      <c r="B57">
        <f>GT!B57</f>
        <v>78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78</v>
      </c>
      <c r="G57">
        <f t="shared" si="5"/>
        <v>35.6</v>
      </c>
      <c r="H57" s="113"/>
      <c r="I57">
        <f>BRPL_EOD!AA57+BRPL_EOD!AB57</f>
        <v>15</v>
      </c>
      <c r="J57">
        <f>BYPL_EOD!AA57+BYPL_EOD!AB57</f>
        <v>7.5</v>
      </c>
      <c r="K57">
        <f>MES_EOD!AA57+MES_EOD!AB57</f>
        <v>0</v>
      </c>
      <c r="L57">
        <f>NDMC_EOD!AA57+NDMC_EOD!AB57</f>
        <v>1.63</v>
      </c>
      <c r="M57">
        <f>TPDDL_EOD!AA57+TPDDL_EOD!AB57</f>
        <v>11</v>
      </c>
      <c r="N57">
        <f t="shared" si="0"/>
        <v>35.129999999999995</v>
      </c>
      <c r="O57" s="113">
        <f t="shared" si="1"/>
        <v>0.47000000000000597</v>
      </c>
      <c r="P57">
        <v>15.200683176771992</v>
      </c>
      <c r="Q57">
        <v>7.6003415883859962</v>
      </c>
      <c r="R57">
        <v>0</v>
      </c>
      <c r="S57">
        <v>1.6518075718758898</v>
      </c>
      <c r="T57">
        <v>11.147167662966128</v>
      </c>
      <c r="U57" s="115">
        <f t="shared" si="2"/>
        <v>35.600000000000009</v>
      </c>
      <c r="V57" s="113">
        <f t="shared" si="3"/>
        <v>0</v>
      </c>
      <c r="X57" s="118"/>
    </row>
    <row r="58" spans="1:24">
      <c r="A58" t="s">
        <v>100</v>
      </c>
      <c r="B58">
        <f>GT!B58</f>
        <v>78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78</v>
      </c>
      <c r="G58">
        <f t="shared" si="5"/>
        <v>35.6</v>
      </c>
      <c r="H58" s="113"/>
      <c r="I58">
        <f>BRPL_EOD!AA58+BRPL_EOD!AB58</f>
        <v>15</v>
      </c>
      <c r="J58">
        <f>BYPL_EOD!AA58+BYPL_EOD!AB58</f>
        <v>7.5</v>
      </c>
      <c r="K58">
        <f>MES_EOD!AA58+MES_EOD!AB58</f>
        <v>0</v>
      </c>
      <c r="L58">
        <f>NDMC_EOD!AA58+NDMC_EOD!AB58</f>
        <v>1.63</v>
      </c>
      <c r="M58">
        <f>TPDDL_EOD!AA58+TPDDL_EOD!AB58</f>
        <v>11</v>
      </c>
      <c r="N58">
        <f t="shared" si="0"/>
        <v>35.129999999999995</v>
      </c>
      <c r="O58" s="113">
        <f t="shared" si="1"/>
        <v>0.47000000000000597</v>
      </c>
      <c r="P58">
        <v>15.200683176771992</v>
      </c>
      <c r="Q58">
        <v>7.6003415883859962</v>
      </c>
      <c r="R58">
        <v>0</v>
      </c>
      <c r="S58">
        <v>1.6518075718758898</v>
      </c>
      <c r="T58">
        <v>11.147167662966128</v>
      </c>
      <c r="U58" s="115">
        <f t="shared" si="2"/>
        <v>35.600000000000009</v>
      </c>
      <c r="V58" s="113">
        <f t="shared" si="3"/>
        <v>0</v>
      </c>
      <c r="X58" s="118"/>
    </row>
    <row r="59" spans="1:24">
      <c r="A59" t="s">
        <v>101</v>
      </c>
      <c r="B59">
        <f>GT!B59</f>
        <v>78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78</v>
      </c>
      <c r="G59">
        <f t="shared" si="5"/>
        <v>35.6</v>
      </c>
      <c r="H59" s="113"/>
      <c r="I59">
        <f>BRPL_EOD!AA59+BRPL_EOD!AB59</f>
        <v>15</v>
      </c>
      <c r="J59">
        <f>BYPL_EOD!AA59+BYPL_EOD!AB59</f>
        <v>7.5</v>
      </c>
      <c r="K59">
        <f>MES_EOD!AA59+MES_EOD!AB59</f>
        <v>0</v>
      </c>
      <c r="L59">
        <f>NDMC_EOD!AA59+NDMC_EOD!AB59</f>
        <v>1.63</v>
      </c>
      <c r="M59">
        <f>TPDDL_EOD!AA59+TPDDL_EOD!AB59</f>
        <v>11</v>
      </c>
      <c r="N59">
        <f t="shared" si="0"/>
        <v>35.129999999999995</v>
      </c>
      <c r="O59" s="113">
        <f t="shared" si="1"/>
        <v>0.47000000000000597</v>
      </c>
      <c r="P59">
        <v>15.200683176771992</v>
      </c>
      <c r="Q59">
        <v>7.6003415883859962</v>
      </c>
      <c r="R59">
        <v>0</v>
      </c>
      <c r="S59">
        <v>1.6518075718758898</v>
      </c>
      <c r="T59">
        <v>11.147167662966128</v>
      </c>
      <c r="U59" s="115">
        <f t="shared" si="2"/>
        <v>35.600000000000009</v>
      </c>
      <c r="V59" s="113">
        <f t="shared" si="3"/>
        <v>0</v>
      </c>
      <c r="X59" s="118"/>
    </row>
    <row r="60" spans="1:24">
      <c r="A60" t="s">
        <v>102</v>
      </c>
      <c r="B60">
        <f>GT!B60</f>
        <v>78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78</v>
      </c>
      <c r="G60">
        <f t="shared" si="5"/>
        <v>34.6</v>
      </c>
      <c r="H60" s="113"/>
      <c r="I60">
        <f>BRPL_EOD!AA60+BRPL_EOD!AB60</f>
        <v>15</v>
      </c>
      <c r="J60">
        <f>BYPL_EOD!AA60+BYPL_EOD!AB60</f>
        <v>6.68</v>
      </c>
      <c r="K60">
        <f>MES_EOD!AA60+MES_EOD!AB60</f>
        <v>0</v>
      </c>
      <c r="L60">
        <f>NDMC_EOD!AA60+NDMC_EOD!AB60</f>
        <v>1.45</v>
      </c>
      <c r="M60">
        <f>TPDDL_EOD!AA60+TPDDL_EOD!AB60</f>
        <v>11</v>
      </c>
      <c r="N60">
        <f t="shared" si="0"/>
        <v>34.129999999999995</v>
      </c>
      <c r="O60" s="113">
        <f t="shared" si="1"/>
        <v>0.47000000000000597</v>
      </c>
      <c r="P60">
        <v>15.206563140931735</v>
      </c>
      <c r="Q60">
        <v>6.7719894520949317</v>
      </c>
      <c r="R60">
        <v>0</v>
      </c>
      <c r="S60">
        <v>1.4699677702900675</v>
      </c>
      <c r="T60">
        <v>11.151479636683272</v>
      </c>
      <c r="U60" s="115">
        <f t="shared" si="2"/>
        <v>34.600000000000009</v>
      </c>
      <c r="V60" s="113">
        <f t="shared" si="3"/>
        <v>0</v>
      </c>
      <c r="X60" s="118"/>
    </row>
    <row r="61" spans="1:24">
      <c r="A61" t="s">
        <v>103</v>
      </c>
      <c r="B61">
        <f>GT!B61</f>
        <v>78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78</v>
      </c>
      <c r="G61">
        <f t="shared" si="5"/>
        <v>34.6</v>
      </c>
      <c r="H61" s="113"/>
      <c r="I61">
        <f>BRPL_EOD!AA61+BRPL_EOD!AB61</f>
        <v>15</v>
      </c>
      <c r="J61">
        <f>BYPL_EOD!AA61+BYPL_EOD!AB61</f>
        <v>6.68</v>
      </c>
      <c r="K61">
        <f>MES_EOD!AA61+MES_EOD!AB61</f>
        <v>0</v>
      </c>
      <c r="L61">
        <f>NDMC_EOD!AA61+NDMC_EOD!AB61</f>
        <v>1.45</v>
      </c>
      <c r="M61">
        <f>TPDDL_EOD!AA61+TPDDL_EOD!AB61</f>
        <v>11</v>
      </c>
      <c r="N61">
        <f t="shared" si="0"/>
        <v>34.129999999999995</v>
      </c>
      <c r="O61" s="113">
        <f t="shared" si="1"/>
        <v>0.47000000000000597</v>
      </c>
      <c r="P61">
        <v>15.206563140931735</v>
      </c>
      <c r="Q61">
        <v>6.7719894520949317</v>
      </c>
      <c r="R61">
        <v>0</v>
      </c>
      <c r="S61">
        <v>1.4699677702900675</v>
      </c>
      <c r="T61">
        <v>11.151479636683272</v>
      </c>
      <c r="U61" s="115">
        <f t="shared" si="2"/>
        <v>34.600000000000009</v>
      </c>
      <c r="V61" s="113">
        <f t="shared" si="3"/>
        <v>0</v>
      </c>
      <c r="X61" s="118"/>
    </row>
    <row r="62" spans="1:24">
      <c r="A62" t="s">
        <v>104</v>
      </c>
      <c r="B62">
        <f>GT!B62</f>
        <v>78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78</v>
      </c>
      <c r="G62">
        <f t="shared" si="5"/>
        <v>34.6</v>
      </c>
      <c r="H62" s="113"/>
      <c r="I62">
        <f>BRPL_EOD!AA62+BRPL_EOD!AB62</f>
        <v>15</v>
      </c>
      <c r="J62">
        <f>BYPL_EOD!AA62+BYPL_EOD!AB62</f>
        <v>6.68</v>
      </c>
      <c r="K62">
        <f>MES_EOD!AA62+MES_EOD!AB62</f>
        <v>0</v>
      </c>
      <c r="L62">
        <f>NDMC_EOD!AA62+NDMC_EOD!AB62</f>
        <v>1.45</v>
      </c>
      <c r="M62">
        <f>TPDDL_EOD!AA62+TPDDL_EOD!AB62</f>
        <v>11</v>
      </c>
      <c r="N62">
        <f t="shared" si="0"/>
        <v>34.129999999999995</v>
      </c>
      <c r="O62" s="113">
        <f t="shared" si="1"/>
        <v>0.47000000000000597</v>
      </c>
      <c r="P62">
        <v>15.206563140931735</v>
      </c>
      <c r="Q62">
        <v>6.7719894520949317</v>
      </c>
      <c r="R62">
        <v>0</v>
      </c>
      <c r="S62">
        <v>1.4699677702900675</v>
      </c>
      <c r="T62">
        <v>11.151479636683272</v>
      </c>
      <c r="U62" s="115">
        <f t="shared" si="2"/>
        <v>34.600000000000009</v>
      </c>
      <c r="V62" s="113">
        <f t="shared" si="3"/>
        <v>0</v>
      </c>
      <c r="X62" s="118"/>
    </row>
    <row r="63" spans="1:24">
      <c r="A63" t="s">
        <v>105</v>
      </c>
      <c r="B63">
        <f>GT!B63</f>
        <v>78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78</v>
      </c>
      <c r="G63">
        <f t="shared" si="5"/>
        <v>34.6</v>
      </c>
      <c r="H63" s="113"/>
      <c r="I63">
        <f>BRPL_EOD!AA63+BRPL_EOD!AB63</f>
        <v>15</v>
      </c>
      <c r="J63">
        <f>BYPL_EOD!AA63+BYPL_EOD!AB63</f>
        <v>6.68</v>
      </c>
      <c r="K63">
        <f>MES_EOD!AA63+MES_EOD!AB63</f>
        <v>0</v>
      </c>
      <c r="L63">
        <f>NDMC_EOD!AA63+NDMC_EOD!AB63</f>
        <v>1.45</v>
      </c>
      <c r="M63">
        <f>TPDDL_EOD!AA63+TPDDL_EOD!AB63</f>
        <v>11</v>
      </c>
      <c r="N63">
        <f t="shared" si="0"/>
        <v>34.129999999999995</v>
      </c>
      <c r="O63" s="113">
        <f t="shared" si="1"/>
        <v>0.47000000000000597</v>
      </c>
      <c r="P63">
        <v>15.206563140931735</v>
      </c>
      <c r="Q63">
        <v>6.7719894520949317</v>
      </c>
      <c r="R63">
        <v>0</v>
      </c>
      <c r="S63">
        <v>1.4699677702900675</v>
      </c>
      <c r="T63">
        <v>11.151479636683272</v>
      </c>
      <c r="U63" s="115">
        <f t="shared" si="2"/>
        <v>34.600000000000009</v>
      </c>
      <c r="V63" s="113">
        <f t="shared" si="3"/>
        <v>0</v>
      </c>
      <c r="X63" s="118"/>
    </row>
    <row r="64" spans="1:24">
      <c r="A64" t="s">
        <v>106</v>
      </c>
      <c r="B64">
        <f>GT!B64</f>
        <v>78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78</v>
      </c>
      <c r="G64">
        <f t="shared" si="5"/>
        <v>34.6</v>
      </c>
      <c r="H64" s="113"/>
      <c r="I64">
        <f>BRPL_EOD!AA64+BRPL_EOD!AB64</f>
        <v>15</v>
      </c>
      <c r="J64">
        <f>BYPL_EOD!AA64+BYPL_EOD!AB64</f>
        <v>6.68</v>
      </c>
      <c r="K64">
        <f>MES_EOD!AA64+MES_EOD!AB64</f>
        <v>0</v>
      </c>
      <c r="L64">
        <f>NDMC_EOD!AA64+NDMC_EOD!AB64</f>
        <v>1.45</v>
      </c>
      <c r="M64">
        <f>TPDDL_EOD!AA64+TPDDL_EOD!AB64</f>
        <v>11</v>
      </c>
      <c r="N64">
        <f t="shared" si="0"/>
        <v>34.129999999999995</v>
      </c>
      <c r="O64" s="113">
        <f t="shared" si="1"/>
        <v>0.47000000000000597</v>
      </c>
      <c r="P64">
        <v>15.206563140931735</v>
      </c>
      <c r="Q64">
        <v>6.7719894520949317</v>
      </c>
      <c r="R64">
        <v>0</v>
      </c>
      <c r="S64">
        <v>1.4699677702900675</v>
      </c>
      <c r="T64">
        <v>11.151479636683272</v>
      </c>
      <c r="U64" s="115">
        <f t="shared" si="2"/>
        <v>34.600000000000009</v>
      </c>
      <c r="V64" s="113">
        <f t="shared" si="3"/>
        <v>0</v>
      </c>
      <c r="X64" s="118"/>
    </row>
    <row r="65" spans="1:24">
      <c r="A65" t="s">
        <v>107</v>
      </c>
      <c r="B65">
        <f>GT!B65</f>
        <v>78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78</v>
      </c>
      <c r="G65">
        <f t="shared" si="5"/>
        <v>34.6</v>
      </c>
      <c r="H65" s="113"/>
      <c r="I65">
        <f>BRPL_EOD!AA65+BRPL_EOD!AB65</f>
        <v>15</v>
      </c>
      <c r="J65">
        <f>BYPL_EOD!AA65+BYPL_EOD!AB65</f>
        <v>6.68</v>
      </c>
      <c r="K65">
        <f>MES_EOD!AA65+MES_EOD!AB65</f>
        <v>0</v>
      </c>
      <c r="L65">
        <f>NDMC_EOD!AA65+NDMC_EOD!AB65</f>
        <v>1.45</v>
      </c>
      <c r="M65">
        <f>TPDDL_EOD!AA65+TPDDL_EOD!AB65</f>
        <v>11</v>
      </c>
      <c r="N65">
        <f t="shared" si="0"/>
        <v>34.129999999999995</v>
      </c>
      <c r="O65" s="113">
        <f t="shared" si="1"/>
        <v>0.47000000000000597</v>
      </c>
      <c r="P65">
        <v>15.206563140931735</v>
      </c>
      <c r="Q65">
        <v>6.7719894520949317</v>
      </c>
      <c r="R65">
        <v>0</v>
      </c>
      <c r="S65">
        <v>1.4699677702900675</v>
      </c>
      <c r="T65">
        <v>11.151479636683272</v>
      </c>
      <c r="U65" s="115">
        <f t="shared" si="2"/>
        <v>34.600000000000009</v>
      </c>
      <c r="V65" s="113">
        <f t="shared" si="3"/>
        <v>0</v>
      </c>
      <c r="X65" s="118"/>
    </row>
    <row r="66" spans="1:24">
      <c r="A66" t="s">
        <v>108</v>
      </c>
      <c r="B66">
        <f>GT!B66</f>
        <v>78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78</v>
      </c>
      <c r="G66">
        <f t="shared" si="5"/>
        <v>34.6</v>
      </c>
      <c r="H66" s="113"/>
      <c r="I66">
        <f>BRPL_EOD!AA66+BRPL_EOD!AB66</f>
        <v>15</v>
      </c>
      <c r="J66">
        <f>BYPL_EOD!AA66+BYPL_EOD!AB66</f>
        <v>6.68</v>
      </c>
      <c r="K66">
        <f>MES_EOD!AA66+MES_EOD!AB66</f>
        <v>0</v>
      </c>
      <c r="L66">
        <f>NDMC_EOD!AA66+NDMC_EOD!AB66</f>
        <v>1.45</v>
      </c>
      <c r="M66">
        <f>TPDDL_EOD!AA66+TPDDL_EOD!AB66</f>
        <v>11</v>
      </c>
      <c r="N66">
        <f t="shared" si="0"/>
        <v>34.129999999999995</v>
      </c>
      <c r="O66" s="113">
        <f t="shared" si="1"/>
        <v>0.47000000000000597</v>
      </c>
      <c r="P66">
        <v>15.206563140931735</v>
      </c>
      <c r="Q66">
        <v>6.7719894520949317</v>
      </c>
      <c r="R66">
        <v>0</v>
      </c>
      <c r="S66">
        <v>1.4699677702900675</v>
      </c>
      <c r="T66">
        <v>11.151479636683272</v>
      </c>
      <c r="U66" s="115">
        <f t="shared" si="2"/>
        <v>34.600000000000009</v>
      </c>
      <c r="V66" s="113">
        <f t="shared" si="3"/>
        <v>0</v>
      </c>
      <c r="X66" s="118"/>
    </row>
    <row r="67" spans="1:24">
      <c r="A67" t="s">
        <v>109</v>
      </c>
      <c r="B67">
        <f>GT!B67</f>
        <v>78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78</v>
      </c>
      <c r="G67">
        <f t="shared" si="5"/>
        <v>35.6</v>
      </c>
      <c r="H67" s="113"/>
      <c r="I67">
        <f>BRPL_EOD!AA67+BRPL_EOD!AB67</f>
        <v>15</v>
      </c>
      <c r="J67">
        <f>BYPL_EOD!AA67+BYPL_EOD!AB67</f>
        <v>7.5</v>
      </c>
      <c r="K67">
        <f>MES_EOD!AA67+MES_EOD!AB67</f>
        <v>0</v>
      </c>
      <c r="L67">
        <f>NDMC_EOD!AA67+NDMC_EOD!AB67</f>
        <v>1.63</v>
      </c>
      <c r="M67">
        <f>TPDDL_EOD!AA67+TPDDL_EOD!AB67</f>
        <v>11</v>
      </c>
      <c r="N67">
        <f t="shared" ref="N67:N98" si="6">SUM(I67:M67)</f>
        <v>35.129999999999995</v>
      </c>
      <c r="O67" s="113">
        <f t="shared" ref="O67:O98" si="7">G67-N67</f>
        <v>0.47000000000000597</v>
      </c>
      <c r="P67">
        <v>15.200683176771992</v>
      </c>
      <c r="Q67">
        <v>7.6003415883859962</v>
      </c>
      <c r="R67">
        <v>0</v>
      </c>
      <c r="S67">
        <v>1.6518075718758898</v>
      </c>
      <c r="T67">
        <v>11.147167662966128</v>
      </c>
      <c r="U67" s="115">
        <f t="shared" ref="U67:U98" si="8">SUM(P67:T67)</f>
        <v>35.600000000000009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78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78</v>
      </c>
      <c r="G68">
        <f t="shared" ref="G68:G98" si="11">D68+E68-X68</f>
        <v>35.6</v>
      </c>
      <c r="H68" s="113"/>
      <c r="I68">
        <f>BRPL_EOD!AA68+BRPL_EOD!AB68</f>
        <v>15</v>
      </c>
      <c r="J68">
        <f>BYPL_EOD!AA68+BYPL_EOD!AB68</f>
        <v>7.5</v>
      </c>
      <c r="K68">
        <f>MES_EOD!AA68+MES_EOD!AB68</f>
        <v>0</v>
      </c>
      <c r="L68">
        <f>NDMC_EOD!AA68+NDMC_EOD!AB68</f>
        <v>1.63</v>
      </c>
      <c r="M68">
        <f>TPDDL_EOD!AA68+TPDDL_EOD!AB68</f>
        <v>11</v>
      </c>
      <c r="N68">
        <f t="shared" si="6"/>
        <v>35.129999999999995</v>
      </c>
      <c r="O68" s="113">
        <f t="shared" si="7"/>
        <v>0.47000000000000597</v>
      </c>
      <c r="P68">
        <v>15.200683176771992</v>
      </c>
      <c r="Q68">
        <v>7.6003415883859962</v>
      </c>
      <c r="R68">
        <v>0</v>
      </c>
      <c r="S68">
        <v>1.6518075718758898</v>
      </c>
      <c r="T68">
        <v>11.147167662966128</v>
      </c>
      <c r="U68" s="115">
        <f t="shared" si="8"/>
        <v>35.600000000000009</v>
      </c>
      <c r="V68" s="113">
        <f t="shared" si="9"/>
        <v>0</v>
      </c>
      <c r="X68" s="118"/>
    </row>
    <row r="69" spans="1:24">
      <c r="A69" t="s">
        <v>111</v>
      </c>
      <c r="B69">
        <f>GT!B69</f>
        <v>78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78</v>
      </c>
      <c r="G69">
        <f t="shared" si="11"/>
        <v>35.6</v>
      </c>
      <c r="H69" s="113"/>
      <c r="I69">
        <f>BRPL_EOD!AA69+BRPL_EOD!AB69</f>
        <v>15</v>
      </c>
      <c r="J69">
        <f>BYPL_EOD!AA69+BYPL_EOD!AB69</f>
        <v>7.5</v>
      </c>
      <c r="K69">
        <f>MES_EOD!AA69+MES_EOD!AB69</f>
        <v>0</v>
      </c>
      <c r="L69">
        <f>NDMC_EOD!AA69+NDMC_EOD!AB69</f>
        <v>1.63</v>
      </c>
      <c r="M69">
        <f>TPDDL_EOD!AA69+TPDDL_EOD!AB69</f>
        <v>11</v>
      </c>
      <c r="N69">
        <f t="shared" si="6"/>
        <v>35.129999999999995</v>
      </c>
      <c r="O69" s="113">
        <f t="shared" si="7"/>
        <v>0.47000000000000597</v>
      </c>
      <c r="P69">
        <v>15.200683176771992</v>
      </c>
      <c r="Q69">
        <v>7.6003415883859962</v>
      </c>
      <c r="R69">
        <v>0</v>
      </c>
      <c r="S69">
        <v>1.6518075718758898</v>
      </c>
      <c r="T69">
        <v>11.147167662966128</v>
      </c>
      <c r="U69" s="115">
        <f t="shared" si="8"/>
        <v>35.600000000000009</v>
      </c>
      <c r="V69" s="113">
        <f t="shared" si="9"/>
        <v>0</v>
      </c>
      <c r="X69" s="118"/>
    </row>
    <row r="70" spans="1:24">
      <c r="A70" t="s">
        <v>112</v>
      </c>
      <c r="B70">
        <f>GT!B70</f>
        <v>78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78</v>
      </c>
      <c r="G70">
        <f t="shared" si="11"/>
        <v>35.6</v>
      </c>
      <c r="H70" s="113"/>
      <c r="I70">
        <f>BRPL_EOD!AA70+BRPL_EOD!AB70</f>
        <v>15</v>
      </c>
      <c r="J70">
        <f>BYPL_EOD!AA70+BYPL_EOD!AB70</f>
        <v>7.5</v>
      </c>
      <c r="K70">
        <f>MES_EOD!AA70+MES_EOD!AB70</f>
        <v>0</v>
      </c>
      <c r="L70">
        <f>NDMC_EOD!AA70+NDMC_EOD!AB70</f>
        <v>1.63</v>
      </c>
      <c r="M70">
        <f>TPDDL_EOD!AA70+TPDDL_EOD!AB70</f>
        <v>11</v>
      </c>
      <c r="N70">
        <f t="shared" si="6"/>
        <v>35.129999999999995</v>
      </c>
      <c r="O70" s="113">
        <f t="shared" si="7"/>
        <v>0.47000000000000597</v>
      </c>
      <c r="P70">
        <v>15.200683176771992</v>
      </c>
      <c r="Q70">
        <v>7.6003415883859962</v>
      </c>
      <c r="R70">
        <v>0</v>
      </c>
      <c r="S70">
        <v>1.6518075718758898</v>
      </c>
      <c r="T70">
        <v>11.147167662966128</v>
      </c>
      <c r="U70" s="115">
        <f t="shared" si="8"/>
        <v>35.600000000000009</v>
      </c>
      <c r="V70" s="113">
        <f t="shared" si="9"/>
        <v>0</v>
      </c>
      <c r="X70" s="118"/>
    </row>
    <row r="71" spans="1:24">
      <c r="A71" t="s">
        <v>113</v>
      </c>
      <c r="B71">
        <f>GT!B71</f>
        <v>78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78</v>
      </c>
      <c r="G71">
        <f t="shared" si="11"/>
        <v>35.6</v>
      </c>
      <c r="H71" s="113"/>
      <c r="I71">
        <f>BRPL_EOD!AA71+BRPL_EOD!AB71</f>
        <v>15</v>
      </c>
      <c r="J71">
        <f>BYPL_EOD!AA71+BYPL_EOD!AB71</f>
        <v>7.5</v>
      </c>
      <c r="K71">
        <f>MES_EOD!AA71+MES_EOD!AB71</f>
        <v>0</v>
      </c>
      <c r="L71">
        <f>NDMC_EOD!AA71+NDMC_EOD!AB71</f>
        <v>1.63</v>
      </c>
      <c r="M71">
        <f>TPDDL_EOD!AA71+TPDDL_EOD!AB71</f>
        <v>11</v>
      </c>
      <c r="N71">
        <f t="shared" si="6"/>
        <v>35.129999999999995</v>
      </c>
      <c r="O71" s="113">
        <f t="shared" si="7"/>
        <v>0.47000000000000597</v>
      </c>
      <c r="P71">
        <v>15.200683176771992</v>
      </c>
      <c r="Q71">
        <v>7.6003415883859962</v>
      </c>
      <c r="R71">
        <v>0</v>
      </c>
      <c r="S71">
        <v>1.6518075718758898</v>
      </c>
      <c r="T71">
        <v>11.147167662966128</v>
      </c>
      <c r="U71" s="115">
        <f t="shared" si="8"/>
        <v>35.600000000000009</v>
      </c>
      <c r="V71" s="113">
        <f t="shared" si="9"/>
        <v>0</v>
      </c>
      <c r="X71" s="118"/>
    </row>
    <row r="72" spans="1:24">
      <c r="A72" t="s">
        <v>114</v>
      </c>
      <c r="B72">
        <f>GT!B72</f>
        <v>78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78</v>
      </c>
      <c r="G72">
        <f t="shared" si="11"/>
        <v>35.6</v>
      </c>
      <c r="H72" s="113"/>
      <c r="I72">
        <f>BRPL_EOD!AA72+BRPL_EOD!AB72</f>
        <v>15</v>
      </c>
      <c r="J72">
        <f>BYPL_EOD!AA72+BYPL_EOD!AB72</f>
        <v>7.5</v>
      </c>
      <c r="K72">
        <f>MES_EOD!AA72+MES_EOD!AB72</f>
        <v>0</v>
      </c>
      <c r="L72">
        <f>NDMC_EOD!AA72+NDMC_EOD!AB72</f>
        <v>1.63</v>
      </c>
      <c r="M72">
        <f>TPDDL_EOD!AA72+TPDDL_EOD!AB72</f>
        <v>11</v>
      </c>
      <c r="N72">
        <f t="shared" si="6"/>
        <v>35.129999999999995</v>
      </c>
      <c r="O72" s="113">
        <f t="shared" si="7"/>
        <v>0.47000000000000597</v>
      </c>
      <c r="P72">
        <v>15.200683176771992</v>
      </c>
      <c r="Q72">
        <v>7.6003415883859962</v>
      </c>
      <c r="R72">
        <v>0</v>
      </c>
      <c r="S72">
        <v>1.6518075718758898</v>
      </c>
      <c r="T72">
        <v>11.147167662966128</v>
      </c>
      <c r="U72" s="115">
        <f t="shared" si="8"/>
        <v>35.600000000000009</v>
      </c>
      <c r="V72" s="113">
        <f t="shared" si="9"/>
        <v>0</v>
      </c>
      <c r="X72" s="118"/>
    </row>
    <row r="73" spans="1:24">
      <c r="A73" t="s">
        <v>115</v>
      </c>
      <c r="B73">
        <f>GT!B73</f>
        <v>78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78</v>
      </c>
      <c r="G73">
        <f t="shared" si="11"/>
        <v>35.6</v>
      </c>
      <c r="H73" s="113"/>
      <c r="I73">
        <f>BRPL_EOD!AA73+BRPL_EOD!AB73</f>
        <v>15</v>
      </c>
      <c r="J73">
        <f>BYPL_EOD!AA73+BYPL_EOD!AB73</f>
        <v>7.5</v>
      </c>
      <c r="K73">
        <f>MES_EOD!AA73+MES_EOD!AB73</f>
        <v>0</v>
      </c>
      <c r="L73">
        <f>NDMC_EOD!AA73+NDMC_EOD!AB73</f>
        <v>1.63</v>
      </c>
      <c r="M73">
        <f>TPDDL_EOD!AA73+TPDDL_EOD!AB73</f>
        <v>11</v>
      </c>
      <c r="N73">
        <f t="shared" si="6"/>
        <v>35.129999999999995</v>
      </c>
      <c r="O73" s="113">
        <f t="shared" si="7"/>
        <v>0.47000000000000597</v>
      </c>
      <c r="P73">
        <v>15.200683176771992</v>
      </c>
      <c r="Q73">
        <v>7.6003415883859962</v>
      </c>
      <c r="R73">
        <v>0</v>
      </c>
      <c r="S73">
        <v>1.6518075718758898</v>
      </c>
      <c r="T73">
        <v>11.147167662966128</v>
      </c>
      <c r="U73" s="115">
        <f t="shared" si="8"/>
        <v>35.600000000000009</v>
      </c>
      <c r="V73" s="113">
        <f t="shared" si="9"/>
        <v>0</v>
      </c>
      <c r="X73" s="118"/>
    </row>
    <row r="74" spans="1:24">
      <c r="A74" t="s">
        <v>116</v>
      </c>
      <c r="B74">
        <f>GT!B74</f>
        <v>78</v>
      </c>
      <c r="C74">
        <f>GT!C74</f>
        <v>0</v>
      </c>
      <c r="D74">
        <f>GT!M74</f>
        <v>35.6</v>
      </c>
      <c r="E74">
        <f>GT!N74</f>
        <v>0</v>
      </c>
      <c r="F74">
        <f t="shared" si="10"/>
        <v>78</v>
      </c>
      <c r="G74">
        <f t="shared" si="11"/>
        <v>35.6</v>
      </c>
      <c r="H74" s="113"/>
      <c r="I74">
        <f>BRPL_EOD!AA74+BRPL_EOD!AB74</f>
        <v>15</v>
      </c>
      <c r="J74">
        <f>BYPL_EOD!AA74+BYPL_EOD!AB74</f>
        <v>7.5</v>
      </c>
      <c r="K74">
        <f>MES_EOD!AA74+MES_EOD!AB74</f>
        <v>0</v>
      </c>
      <c r="L74">
        <f>NDMC_EOD!AA74+NDMC_EOD!AB74</f>
        <v>1.63</v>
      </c>
      <c r="M74">
        <f>TPDDL_EOD!AA74+TPDDL_EOD!AB74</f>
        <v>11</v>
      </c>
      <c r="N74">
        <f t="shared" si="6"/>
        <v>35.129999999999995</v>
      </c>
      <c r="O74" s="113">
        <f t="shared" si="7"/>
        <v>0.47000000000000597</v>
      </c>
      <c r="P74">
        <v>15.200683176771992</v>
      </c>
      <c r="Q74">
        <v>7.6003415883859962</v>
      </c>
      <c r="R74">
        <v>0</v>
      </c>
      <c r="S74">
        <v>1.6518075718758898</v>
      </c>
      <c r="T74">
        <v>11.147167662966128</v>
      </c>
      <c r="U74" s="115">
        <f t="shared" si="8"/>
        <v>35.600000000000009</v>
      </c>
      <c r="V74" s="113">
        <f t="shared" si="9"/>
        <v>0</v>
      </c>
      <c r="X74" s="118"/>
    </row>
    <row r="75" spans="1:24">
      <c r="A75" t="s">
        <v>117</v>
      </c>
      <c r="B75">
        <f>GT!B75</f>
        <v>78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78</v>
      </c>
      <c r="G75">
        <f t="shared" si="11"/>
        <v>35.6</v>
      </c>
      <c r="H75" s="113"/>
      <c r="I75">
        <f>BRPL_EOD!AA75+BRPL_EOD!AB75</f>
        <v>15</v>
      </c>
      <c r="J75">
        <f>BYPL_EOD!AA75+BYPL_EOD!AB75</f>
        <v>7.5</v>
      </c>
      <c r="K75">
        <f>MES_EOD!AA75+MES_EOD!AB75</f>
        <v>0</v>
      </c>
      <c r="L75">
        <f>NDMC_EOD!AA75+NDMC_EOD!AB75</f>
        <v>1.63</v>
      </c>
      <c r="M75">
        <f>TPDDL_EOD!AA75+TPDDL_EOD!AB75</f>
        <v>11</v>
      </c>
      <c r="N75">
        <f t="shared" si="6"/>
        <v>35.129999999999995</v>
      </c>
      <c r="O75" s="113">
        <f t="shared" si="7"/>
        <v>0.47000000000000597</v>
      </c>
      <c r="P75">
        <v>15.200683176771992</v>
      </c>
      <c r="Q75">
        <v>7.6003415883859962</v>
      </c>
      <c r="R75">
        <v>0</v>
      </c>
      <c r="S75">
        <v>1.6518075718758898</v>
      </c>
      <c r="T75">
        <v>11.147167662966128</v>
      </c>
      <c r="U75" s="115">
        <f t="shared" si="8"/>
        <v>35.600000000000009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78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78</v>
      </c>
      <c r="G76">
        <f t="shared" si="11"/>
        <v>35.6</v>
      </c>
      <c r="H76" s="113"/>
      <c r="I76">
        <f>BRPL_EOD!AA76+BRPL_EOD!AB76</f>
        <v>15</v>
      </c>
      <c r="J76">
        <f>BYPL_EOD!AA76+BYPL_EOD!AB76</f>
        <v>7.5</v>
      </c>
      <c r="K76">
        <f>MES_EOD!AA76+MES_EOD!AB76</f>
        <v>0</v>
      </c>
      <c r="L76">
        <f>NDMC_EOD!AA76+NDMC_EOD!AB76</f>
        <v>1.63</v>
      </c>
      <c r="M76">
        <f>TPDDL_EOD!AA76+TPDDL_EOD!AB76</f>
        <v>11</v>
      </c>
      <c r="N76">
        <f t="shared" si="6"/>
        <v>35.129999999999995</v>
      </c>
      <c r="O76" s="113">
        <f t="shared" si="7"/>
        <v>0.47000000000000597</v>
      </c>
      <c r="P76">
        <v>15.200683176771992</v>
      </c>
      <c r="Q76">
        <v>7.6003415883859962</v>
      </c>
      <c r="R76">
        <v>0</v>
      </c>
      <c r="S76">
        <v>1.6518075718758898</v>
      </c>
      <c r="T76">
        <v>11.147167662966128</v>
      </c>
      <c r="U76" s="115">
        <f t="shared" si="8"/>
        <v>35.600000000000009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78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78</v>
      </c>
      <c r="G77">
        <f t="shared" si="11"/>
        <v>35.6</v>
      </c>
      <c r="H77" s="113"/>
      <c r="I77">
        <f>BRPL_EOD!AA77+BRPL_EOD!AB77</f>
        <v>15</v>
      </c>
      <c r="J77">
        <f>BYPL_EOD!AA77+BYPL_EOD!AB77</f>
        <v>7.5</v>
      </c>
      <c r="K77">
        <f>MES_EOD!AA77+MES_EOD!AB77</f>
        <v>0</v>
      </c>
      <c r="L77">
        <f>NDMC_EOD!AA77+NDMC_EOD!AB77</f>
        <v>1.63</v>
      </c>
      <c r="M77">
        <f>TPDDL_EOD!AA77+TPDDL_EOD!AB77</f>
        <v>11</v>
      </c>
      <c r="N77">
        <f t="shared" si="6"/>
        <v>35.129999999999995</v>
      </c>
      <c r="O77" s="113">
        <f t="shared" si="7"/>
        <v>0.47000000000000597</v>
      </c>
      <c r="P77">
        <v>15.200683176771992</v>
      </c>
      <c r="Q77">
        <v>7.6003415883859962</v>
      </c>
      <c r="R77">
        <v>0</v>
      </c>
      <c r="S77">
        <v>1.6518075718758898</v>
      </c>
      <c r="T77">
        <v>11.147167662966128</v>
      </c>
      <c r="U77" s="115">
        <f t="shared" si="8"/>
        <v>35.600000000000009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78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78</v>
      </c>
      <c r="G78">
        <f t="shared" si="11"/>
        <v>35.6</v>
      </c>
      <c r="H78" s="113"/>
      <c r="I78">
        <f>BRPL_EOD!AA78+BRPL_EOD!AB78</f>
        <v>15</v>
      </c>
      <c r="J78">
        <f>BYPL_EOD!AA78+BYPL_EOD!AB78</f>
        <v>7.5</v>
      </c>
      <c r="K78">
        <f>MES_EOD!AA78+MES_EOD!AB78</f>
        <v>0</v>
      </c>
      <c r="L78">
        <f>NDMC_EOD!AA78+NDMC_EOD!AB78</f>
        <v>1.63</v>
      </c>
      <c r="M78">
        <f>TPDDL_EOD!AA78+TPDDL_EOD!AB78</f>
        <v>11</v>
      </c>
      <c r="N78">
        <f t="shared" si="6"/>
        <v>35.129999999999995</v>
      </c>
      <c r="O78" s="113">
        <f t="shared" si="7"/>
        <v>0.47000000000000597</v>
      </c>
      <c r="P78">
        <v>15.200683176771992</v>
      </c>
      <c r="Q78">
        <v>7.6003415883859962</v>
      </c>
      <c r="R78">
        <v>0</v>
      </c>
      <c r="S78">
        <v>1.6518075718758898</v>
      </c>
      <c r="T78">
        <v>11.147167662966128</v>
      </c>
      <c r="U78" s="115">
        <f t="shared" si="8"/>
        <v>35.600000000000009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78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78</v>
      </c>
      <c r="G79">
        <f t="shared" si="11"/>
        <v>35.6</v>
      </c>
      <c r="H79" s="113"/>
      <c r="I79">
        <f>BRPL_EOD!AA79+BRPL_EOD!AB79</f>
        <v>15</v>
      </c>
      <c r="J79">
        <f>BYPL_EOD!AA79+BYPL_EOD!AB79</f>
        <v>7.5</v>
      </c>
      <c r="K79">
        <f>MES_EOD!AA79+MES_EOD!AB79</f>
        <v>0</v>
      </c>
      <c r="L79">
        <f>NDMC_EOD!AA79+NDMC_EOD!AB79</f>
        <v>1.63</v>
      </c>
      <c r="M79">
        <f>TPDDL_EOD!AA79+TPDDL_EOD!AB79</f>
        <v>11</v>
      </c>
      <c r="N79">
        <f t="shared" si="6"/>
        <v>35.129999999999995</v>
      </c>
      <c r="O79" s="113">
        <f t="shared" si="7"/>
        <v>0.47000000000000597</v>
      </c>
      <c r="P79">
        <v>15.200683176771992</v>
      </c>
      <c r="Q79">
        <v>7.6003415883859962</v>
      </c>
      <c r="R79">
        <v>0</v>
      </c>
      <c r="S79">
        <v>1.6518075718758898</v>
      </c>
      <c r="T79">
        <v>11.147167662966128</v>
      </c>
      <c r="U79" s="115">
        <f t="shared" si="8"/>
        <v>35.600000000000009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78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78</v>
      </c>
      <c r="G80">
        <f t="shared" si="11"/>
        <v>35.6</v>
      </c>
      <c r="H80" s="113"/>
      <c r="I80">
        <f>BRPL_EOD!AA80+BRPL_EOD!AB80</f>
        <v>15</v>
      </c>
      <c r="J80">
        <f>BYPL_EOD!AA80+BYPL_EOD!AB80</f>
        <v>7.5</v>
      </c>
      <c r="K80">
        <f>MES_EOD!AA80+MES_EOD!AB80</f>
        <v>0</v>
      </c>
      <c r="L80">
        <f>NDMC_EOD!AA80+NDMC_EOD!AB80</f>
        <v>1.63</v>
      </c>
      <c r="M80">
        <f>TPDDL_EOD!AA80+TPDDL_EOD!AB80</f>
        <v>11</v>
      </c>
      <c r="N80">
        <f t="shared" si="6"/>
        <v>35.129999999999995</v>
      </c>
      <c r="O80" s="113">
        <f t="shared" si="7"/>
        <v>0.47000000000000597</v>
      </c>
      <c r="P80">
        <v>15.200683176771992</v>
      </c>
      <c r="Q80">
        <v>7.6003415883859962</v>
      </c>
      <c r="R80">
        <v>0</v>
      </c>
      <c r="S80">
        <v>1.6518075718758898</v>
      </c>
      <c r="T80">
        <v>11.147167662966128</v>
      </c>
      <c r="U80" s="115">
        <f t="shared" si="8"/>
        <v>35.600000000000009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78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78</v>
      </c>
      <c r="G81">
        <f t="shared" si="11"/>
        <v>36.6</v>
      </c>
      <c r="H81" s="113"/>
      <c r="I81">
        <f>BRPL_EOD!AA81+BRPL_EOD!AB81</f>
        <v>15.08</v>
      </c>
      <c r="J81">
        <f>BYPL_EOD!AA81+BYPL_EOD!AB81</f>
        <v>8.26</v>
      </c>
      <c r="K81">
        <f>MES_EOD!AA81+MES_EOD!AB81</f>
        <v>0</v>
      </c>
      <c r="L81">
        <f>NDMC_EOD!AA81+NDMC_EOD!AB81</f>
        <v>1.8</v>
      </c>
      <c r="M81">
        <f>TPDDL_EOD!AA81+TPDDL_EOD!AB81</f>
        <v>11</v>
      </c>
      <c r="N81">
        <f t="shared" si="6"/>
        <v>36.14</v>
      </c>
      <c r="O81" s="113">
        <f t="shared" si="7"/>
        <v>0.46000000000000085</v>
      </c>
      <c r="P81">
        <v>15.271942446043166</v>
      </c>
      <c r="Q81">
        <v>8.3651355838406189</v>
      </c>
      <c r="R81">
        <v>0</v>
      </c>
      <c r="S81">
        <v>1.8229109020475929</v>
      </c>
      <c r="T81">
        <v>11.140011068068622</v>
      </c>
      <c r="U81" s="115">
        <f t="shared" si="8"/>
        <v>36.6</v>
      </c>
      <c r="V81" s="113">
        <f t="shared" si="9"/>
        <v>0</v>
      </c>
      <c r="X81" s="118"/>
    </row>
    <row r="82" spans="1:24">
      <c r="A82" t="s">
        <v>124</v>
      </c>
      <c r="B82">
        <f>GT!B82</f>
        <v>78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78</v>
      </c>
      <c r="G82">
        <f t="shared" si="11"/>
        <v>36.6</v>
      </c>
      <c r="H82" s="113"/>
      <c r="I82">
        <f>BRPL_EOD!AA82+BRPL_EOD!AB82</f>
        <v>15.08</v>
      </c>
      <c r="J82">
        <f>BYPL_EOD!AA82+BYPL_EOD!AB82</f>
        <v>8.26</v>
      </c>
      <c r="K82">
        <f>MES_EOD!AA82+MES_EOD!AB82</f>
        <v>0</v>
      </c>
      <c r="L82">
        <f>NDMC_EOD!AA82+NDMC_EOD!AB82</f>
        <v>1.8</v>
      </c>
      <c r="M82">
        <f>TPDDL_EOD!AA82+TPDDL_EOD!AB82</f>
        <v>11</v>
      </c>
      <c r="N82">
        <f t="shared" si="6"/>
        <v>36.14</v>
      </c>
      <c r="O82" s="113">
        <f t="shared" si="7"/>
        <v>0.46000000000000085</v>
      </c>
      <c r="P82">
        <v>15.271942446043166</v>
      </c>
      <c r="Q82">
        <v>8.3651355838406189</v>
      </c>
      <c r="R82">
        <v>0</v>
      </c>
      <c r="S82">
        <v>1.8229109020475929</v>
      </c>
      <c r="T82">
        <v>11.140011068068622</v>
      </c>
      <c r="U82" s="115">
        <f t="shared" si="8"/>
        <v>36.6</v>
      </c>
      <c r="V82" s="113">
        <f t="shared" si="9"/>
        <v>0</v>
      </c>
      <c r="X82" s="118"/>
    </row>
    <row r="83" spans="1:24">
      <c r="A83" t="s">
        <v>125</v>
      </c>
      <c r="B83">
        <f>GT!B83</f>
        <v>78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78</v>
      </c>
      <c r="G83">
        <f t="shared" si="11"/>
        <v>36.6</v>
      </c>
      <c r="H83" s="113"/>
      <c r="I83">
        <f>BRPL_EOD!AA83+BRPL_EOD!AB83</f>
        <v>15.08</v>
      </c>
      <c r="J83">
        <f>BYPL_EOD!AA83+BYPL_EOD!AB83</f>
        <v>8.26</v>
      </c>
      <c r="K83">
        <f>MES_EOD!AA83+MES_EOD!AB83</f>
        <v>0</v>
      </c>
      <c r="L83">
        <f>NDMC_EOD!AA83+NDMC_EOD!AB83</f>
        <v>1.8</v>
      </c>
      <c r="M83">
        <f>TPDDL_EOD!AA83+TPDDL_EOD!AB83</f>
        <v>11</v>
      </c>
      <c r="N83">
        <f t="shared" si="6"/>
        <v>36.14</v>
      </c>
      <c r="O83" s="113">
        <f t="shared" si="7"/>
        <v>0.46000000000000085</v>
      </c>
      <c r="P83">
        <v>15.271942446043166</v>
      </c>
      <c r="Q83">
        <v>8.3651355838406189</v>
      </c>
      <c r="R83">
        <v>0</v>
      </c>
      <c r="S83">
        <v>1.8229109020475929</v>
      </c>
      <c r="T83">
        <v>11.140011068068622</v>
      </c>
      <c r="U83" s="115">
        <f t="shared" si="8"/>
        <v>36.6</v>
      </c>
      <c r="V83" s="113">
        <f t="shared" si="9"/>
        <v>0</v>
      </c>
      <c r="X83" s="118"/>
    </row>
    <row r="84" spans="1:24">
      <c r="A84" t="s">
        <v>126</v>
      </c>
      <c r="B84">
        <f>GT!B84</f>
        <v>78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78</v>
      </c>
      <c r="G84">
        <f t="shared" si="11"/>
        <v>36.6</v>
      </c>
      <c r="H84" s="113"/>
      <c r="I84">
        <f>BRPL_EOD!AA84+BRPL_EOD!AB84</f>
        <v>15.08</v>
      </c>
      <c r="J84">
        <f>BYPL_EOD!AA84+BYPL_EOD!AB84</f>
        <v>8.26</v>
      </c>
      <c r="K84">
        <f>MES_EOD!AA84+MES_EOD!AB84</f>
        <v>0</v>
      </c>
      <c r="L84">
        <f>NDMC_EOD!AA84+NDMC_EOD!AB84</f>
        <v>1.8</v>
      </c>
      <c r="M84">
        <f>TPDDL_EOD!AA84+TPDDL_EOD!AB84</f>
        <v>11</v>
      </c>
      <c r="N84">
        <f t="shared" si="6"/>
        <v>36.14</v>
      </c>
      <c r="O84" s="113">
        <f t="shared" si="7"/>
        <v>0.46000000000000085</v>
      </c>
      <c r="P84">
        <v>15.271942446043166</v>
      </c>
      <c r="Q84">
        <v>8.3651355838406189</v>
      </c>
      <c r="R84">
        <v>0</v>
      </c>
      <c r="S84">
        <v>1.8229109020475929</v>
      </c>
      <c r="T84">
        <v>11.140011068068622</v>
      </c>
      <c r="U84" s="115">
        <f t="shared" si="8"/>
        <v>36.6</v>
      </c>
      <c r="V84" s="113">
        <f t="shared" si="9"/>
        <v>0</v>
      </c>
      <c r="X84" s="118"/>
    </row>
    <row r="85" spans="1:24">
      <c r="A85" t="s">
        <v>127</v>
      </c>
      <c r="B85">
        <f>GT!B85</f>
        <v>78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78</v>
      </c>
      <c r="G85">
        <f t="shared" si="11"/>
        <v>36.6</v>
      </c>
      <c r="H85" s="113"/>
      <c r="I85">
        <f>BRPL_EOD!AA85+BRPL_EOD!AB85</f>
        <v>15.08</v>
      </c>
      <c r="J85">
        <f>BYPL_EOD!AA85+BYPL_EOD!AB85</f>
        <v>8.26</v>
      </c>
      <c r="K85">
        <f>MES_EOD!AA85+MES_EOD!AB85</f>
        <v>0</v>
      </c>
      <c r="L85">
        <f>NDMC_EOD!AA85+NDMC_EOD!AB85</f>
        <v>1.8</v>
      </c>
      <c r="M85">
        <f>TPDDL_EOD!AA85+TPDDL_EOD!AB85</f>
        <v>11</v>
      </c>
      <c r="N85">
        <f t="shared" si="6"/>
        <v>36.14</v>
      </c>
      <c r="O85" s="113">
        <f t="shared" si="7"/>
        <v>0.46000000000000085</v>
      </c>
      <c r="P85">
        <v>15.271942446043166</v>
      </c>
      <c r="Q85">
        <v>8.3651355838406189</v>
      </c>
      <c r="R85">
        <v>0</v>
      </c>
      <c r="S85">
        <v>1.8229109020475929</v>
      </c>
      <c r="T85">
        <v>11.140011068068622</v>
      </c>
      <c r="U85" s="115">
        <f t="shared" si="8"/>
        <v>36.6</v>
      </c>
      <c r="V85" s="113">
        <f t="shared" si="9"/>
        <v>0</v>
      </c>
      <c r="X85" s="118"/>
    </row>
    <row r="86" spans="1:24">
      <c r="A86" t="s">
        <v>128</v>
      </c>
      <c r="B86">
        <f>GT!B86</f>
        <v>78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78</v>
      </c>
      <c r="G86">
        <f t="shared" si="11"/>
        <v>36.6</v>
      </c>
      <c r="H86" s="113"/>
      <c r="I86">
        <f>BRPL_EOD!AA86+BRPL_EOD!AB86</f>
        <v>15.08</v>
      </c>
      <c r="J86">
        <f>BYPL_EOD!AA86+BYPL_EOD!AB86</f>
        <v>8.26</v>
      </c>
      <c r="K86">
        <f>MES_EOD!AA86+MES_EOD!AB86</f>
        <v>0</v>
      </c>
      <c r="L86">
        <f>NDMC_EOD!AA86+NDMC_EOD!AB86</f>
        <v>1.8</v>
      </c>
      <c r="M86">
        <f>TPDDL_EOD!AA86+TPDDL_EOD!AB86</f>
        <v>11</v>
      </c>
      <c r="N86">
        <f t="shared" si="6"/>
        <v>36.14</v>
      </c>
      <c r="O86" s="113">
        <f t="shared" si="7"/>
        <v>0.46000000000000085</v>
      </c>
      <c r="P86">
        <v>15.271942446043166</v>
      </c>
      <c r="Q86">
        <v>8.3651355838406189</v>
      </c>
      <c r="R86">
        <v>0</v>
      </c>
      <c r="S86">
        <v>1.8229109020475929</v>
      </c>
      <c r="T86">
        <v>11.140011068068622</v>
      </c>
      <c r="U86" s="115">
        <f t="shared" si="8"/>
        <v>36.6</v>
      </c>
      <c r="V86" s="113">
        <f t="shared" si="9"/>
        <v>0</v>
      </c>
      <c r="X86" s="118"/>
    </row>
    <row r="87" spans="1:24">
      <c r="A87" t="s">
        <v>129</v>
      </c>
      <c r="B87">
        <f>GT!B87</f>
        <v>78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78</v>
      </c>
      <c r="G87">
        <f t="shared" si="11"/>
        <v>36.6</v>
      </c>
      <c r="H87" s="113"/>
      <c r="I87">
        <f>BRPL_EOD!AA87+BRPL_EOD!AB87</f>
        <v>15.08</v>
      </c>
      <c r="J87">
        <f>BYPL_EOD!AA87+BYPL_EOD!AB87</f>
        <v>8.26</v>
      </c>
      <c r="K87">
        <f>MES_EOD!AA87+MES_EOD!AB87</f>
        <v>0</v>
      </c>
      <c r="L87">
        <f>NDMC_EOD!AA87+NDMC_EOD!AB87</f>
        <v>1.8</v>
      </c>
      <c r="M87">
        <f>TPDDL_EOD!AA87+TPDDL_EOD!AB87</f>
        <v>11</v>
      </c>
      <c r="N87">
        <f t="shared" si="6"/>
        <v>36.14</v>
      </c>
      <c r="O87" s="113">
        <f t="shared" si="7"/>
        <v>0.46000000000000085</v>
      </c>
      <c r="P87">
        <v>15.271942446043166</v>
      </c>
      <c r="Q87">
        <v>8.3651355838406189</v>
      </c>
      <c r="R87">
        <v>0</v>
      </c>
      <c r="S87">
        <v>1.8229109020475929</v>
      </c>
      <c r="T87">
        <v>11.140011068068622</v>
      </c>
      <c r="U87" s="115">
        <f t="shared" si="8"/>
        <v>36.6</v>
      </c>
      <c r="V87" s="113">
        <f t="shared" si="9"/>
        <v>0</v>
      </c>
      <c r="X87" s="118"/>
    </row>
    <row r="88" spans="1:24">
      <c r="A88" t="s">
        <v>130</v>
      </c>
      <c r="B88">
        <f>GT!B88</f>
        <v>78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78</v>
      </c>
      <c r="G88">
        <f t="shared" si="11"/>
        <v>36.6</v>
      </c>
      <c r="H88" s="113"/>
      <c r="I88">
        <f>BRPL_EOD!AA88+BRPL_EOD!AB88</f>
        <v>15.08</v>
      </c>
      <c r="J88">
        <f>BYPL_EOD!AA88+BYPL_EOD!AB88</f>
        <v>8.26</v>
      </c>
      <c r="K88">
        <f>MES_EOD!AA88+MES_EOD!AB88</f>
        <v>0</v>
      </c>
      <c r="L88">
        <f>NDMC_EOD!AA88+NDMC_EOD!AB88</f>
        <v>1.8</v>
      </c>
      <c r="M88">
        <f>TPDDL_EOD!AA88+TPDDL_EOD!AB88</f>
        <v>11</v>
      </c>
      <c r="N88">
        <f t="shared" si="6"/>
        <v>36.14</v>
      </c>
      <c r="O88" s="113">
        <f t="shared" si="7"/>
        <v>0.46000000000000085</v>
      </c>
      <c r="P88">
        <v>15.271942446043166</v>
      </c>
      <c r="Q88">
        <v>8.3651355838406189</v>
      </c>
      <c r="R88">
        <v>0</v>
      </c>
      <c r="S88">
        <v>1.8229109020475929</v>
      </c>
      <c r="T88">
        <v>11.140011068068622</v>
      </c>
      <c r="U88" s="115">
        <f t="shared" si="8"/>
        <v>36.6</v>
      </c>
      <c r="V88" s="113">
        <f t="shared" si="9"/>
        <v>0</v>
      </c>
      <c r="X88" s="118"/>
    </row>
    <row r="89" spans="1:24">
      <c r="A89" t="s">
        <v>131</v>
      </c>
      <c r="B89">
        <f>GT!B89</f>
        <v>78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78</v>
      </c>
      <c r="G89">
        <f t="shared" si="11"/>
        <v>36.6</v>
      </c>
      <c r="H89" s="113"/>
      <c r="I89">
        <f>BRPL_EOD!AA89+BRPL_EOD!AB89</f>
        <v>15.08</v>
      </c>
      <c r="J89">
        <f>BYPL_EOD!AA89+BYPL_EOD!AB89</f>
        <v>8.26</v>
      </c>
      <c r="K89">
        <f>MES_EOD!AA89+MES_EOD!AB89</f>
        <v>0</v>
      </c>
      <c r="L89">
        <f>NDMC_EOD!AA89+NDMC_EOD!AB89</f>
        <v>1.8</v>
      </c>
      <c r="M89">
        <f>TPDDL_EOD!AA89+TPDDL_EOD!AB89</f>
        <v>11</v>
      </c>
      <c r="N89">
        <f t="shared" si="6"/>
        <v>36.14</v>
      </c>
      <c r="O89" s="113">
        <f t="shared" si="7"/>
        <v>0.46000000000000085</v>
      </c>
      <c r="P89">
        <v>15.271942446043166</v>
      </c>
      <c r="Q89">
        <v>8.3651355838406189</v>
      </c>
      <c r="R89">
        <v>0</v>
      </c>
      <c r="S89">
        <v>1.8229109020475929</v>
      </c>
      <c r="T89">
        <v>11.140011068068622</v>
      </c>
      <c r="U89" s="115">
        <f t="shared" si="8"/>
        <v>36.6</v>
      </c>
      <c r="V89" s="113">
        <f t="shared" si="9"/>
        <v>0</v>
      </c>
      <c r="X89" s="118"/>
    </row>
    <row r="90" spans="1:24">
      <c r="A90" t="s">
        <v>132</v>
      </c>
      <c r="B90">
        <f>GT!B90</f>
        <v>78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78</v>
      </c>
      <c r="G90">
        <f t="shared" si="11"/>
        <v>36.6</v>
      </c>
      <c r="H90" s="113"/>
      <c r="I90">
        <f>BRPL_EOD!AA90+BRPL_EOD!AB90</f>
        <v>15.08</v>
      </c>
      <c r="J90">
        <f>BYPL_EOD!AA90+BYPL_EOD!AB90</f>
        <v>8.26</v>
      </c>
      <c r="K90">
        <f>MES_EOD!AA90+MES_EOD!AB90</f>
        <v>0</v>
      </c>
      <c r="L90">
        <f>NDMC_EOD!AA90+NDMC_EOD!AB90</f>
        <v>1.8</v>
      </c>
      <c r="M90">
        <f>TPDDL_EOD!AA90+TPDDL_EOD!AB90</f>
        <v>11</v>
      </c>
      <c r="N90">
        <f t="shared" si="6"/>
        <v>36.14</v>
      </c>
      <c r="O90" s="113">
        <f t="shared" si="7"/>
        <v>0.46000000000000085</v>
      </c>
      <c r="P90">
        <v>15.271942446043166</v>
      </c>
      <c r="Q90">
        <v>8.3651355838406189</v>
      </c>
      <c r="R90">
        <v>0</v>
      </c>
      <c r="S90">
        <v>1.8229109020475929</v>
      </c>
      <c r="T90">
        <v>11.140011068068622</v>
      </c>
      <c r="U90" s="115">
        <f t="shared" si="8"/>
        <v>36.6</v>
      </c>
      <c r="V90" s="113">
        <f t="shared" si="9"/>
        <v>0</v>
      </c>
      <c r="X90" s="118"/>
    </row>
    <row r="91" spans="1:24">
      <c r="A91" t="s">
        <v>133</v>
      </c>
      <c r="B91">
        <f>GT!B91</f>
        <v>78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78</v>
      </c>
      <c r="G91">
        <f t="shared" si="11"/>
        <v>36.6</v>
      </c>
      <c r="H91" s="113"/>
      <c r="I91">
        <f>BRPL_EOD!AA91+BRPL_EOD!AB91</f>
        <v>15.08</v>
      </c>
      <c r="J91">
        <f>BYPL_EOD!AA91+BYPL_EOD!AB91</f>
        <v>8.26</v>
      </c>
      <c r="K91">
        <f>MES_EOD!AA91+MES_EOD!AB91</f>
        <v>0</v>
      </c>
      <c r="L91">
        <f>NDMC_EOD!AA91+NDMC_EOD!AB91</f>
        <v>1.8</v>
      </c>
      <c r="M91">
        <f>TPDDL_EOD!AA91+TPDDL_EOD!AB91</f>
        <v>11</v>
      </c>
      <c r="N91">
        <f t="shared" si="6"/>
        <v>36.14</v>
      </c>
      <c r="O91" s="113">
        <f t="shared" si="7"/>
        <v>0.46000000000000085</v>
      </c>
      <c r="P91">
        <v>15.271942446043166</v>
      </c>
      <c r="Q91">
        <v>8.3651355838406189</v>
      </c>
      <c r="R91">
        <v>0</v>
      </c>
      <c r="S91">
        <v>1.8229109020475929</v>
      </c>
      <c r="T91">
        <v>11.140011068068622</v>
      </c>
      <c r="U91" s="115">
        <f t="shared" si="8"/>
        <v>36.6</v>
      </c>
      <c r="V91" s="113">
        <f t="shared" si="9"/>
        <v>0</v>
      </c>
      <c r="X91" s="118"/>
    </row>
    <row r="92" spans="1:24">
      <c r="A92" t="s">
        <v>134</v>
      </c>
      <c r="B92">
        <f>GT!B92</f>
        <v>78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78</v>
      </c>
      <c r="G92">
        <f t="shared" si="11"/>
        <v>36.6</v>
      </c>
      <c r="H92" s="113"/>
      <c r="I92">
        <f>BRPL_EOD!AA92+BRPL_EOD!AB92</f>
        <v>15.08</v>
      </c>
      <c r="J92">
        <f>BYPL_EOD!AA92+BYPL_EOD!AB92</f>
        <v>8.26</v>
      </c>
      <c r="K92">
        <f>MES_EOD!AA92+MES_EOD!AB92</f>
        <v>0</v>
      </c>
      <c r="L92">
        <f>NDMC_EOD!AA92+NDMC_EOD!AB92</f>
        <v>1.8</v>
      </c>
      <c r="M92">
        <f>TPDDL_EOD!AA92+TPDDL_EOD!AB92</f>
        <v>11</v>
      </c>
      <c r="N92">
        <f t="shared" si="6"/>
        <v>36.14</v>
      </c>
      <c r="O92" s="113">
        <f t="shared" si="7"/>
        <v>0.46000000000000085</v>
      </c>
      <c r="P92">
        <v>15.271942446043166</v>
      </c>
      <c r="Q92">
        <v>8.3651355838406189</v>
      </c>
      <c r="R92">
        <v>0</v>
      </c>
      <c r="S92">
        <v>1.8229109020475929</v>
      </c>
      <c r="T92">
        <v>11.140011068068622</v>
      </c>
      <c r="U92" s="115">
        <f t="shared" si="8"/>
        <v>36.6</v>
      </c>
      <c r="V92" s="113">
        <f t="shared" si="9"/>
        <v>0</v>
      </c>
      <c r="X92" s="118"/>
    </row>
    <row r="93" spans="1:24">
      <c r="A93" t="s">
        <v>135</v>
      </c>
      <c r="B93">
        <f>GT!B93</f>
        <v>78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78</v>
      </c>
      <c r="G93">
        <f t="shared" si="11"/>
        <v>36.6</v>
      </c>
      <c r="H93" s="113"/>
      <c r="I93">
        <f>BRPL_EOD!AA93+BRPL_EOD!AB93</f>
        <v>15.08</v>
      </c>
      <c r="J93">
        <f>BYPL_EOD!AA93+BYPL_EOD!AB93</f>
        <v>8.26</v>
      </c>
      <c r="K93">
        <f>MES_EOD!AA93+MES_EOD!AB93</f>
        <v>0</v>
      </c>
      <c r="L93">
        <f>NDMC_EOD!AA93+NDMC_EOD!AB93</f>
        <v>1.8</v>
      </c>
      <c r="M93">
        <f>TPDDL_EOD!AA93+TPDDL_EOD!AB93</f>
        <v>11</v>
      </c>
      <c r="N93">
        <f t="shared" si="6"/>
        <v>36.14</v>
      </c>
      <c r="O93" s="113">
        <f t="shared" si="7"/>
        <v>0.46000000000000085</v>
      </c>
      <c r="P93">
        <v>15.271942446043166</v>
      </c>
      <c r="Q93">
        <v>8.3651355838406189</v>
      </c>
      <c r="R93">
        <v>0</v>
      </c>
      <c r="S93">
        <v>1.8229109020475929</v>
      </c>
      <c r="T93">
        <v>11.140011068068622</v>
      </c>
      <c r="U93" s="115">
        <f t="shared" si="8"/>
        <v>36.6</v>
      </c>
      <c r="V93" s="113">
        <f t="shared" si="9"/>
        <v>0</v>
      </c>
      <c r="X93" s="118"/>
    </row>
    <row r="94" spans="1:24">
      <c r="A94" t="s">
        <v>136</v>
      </c>
      <c r="B94">
        <f>GT!B94</f>
        <v>78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78</v>
      </c>
      <c r="G94">
        <f t="shared" si="11"/>
        <v>36.6</v>
      </c>
      <c r="H94" s="113"/>
      <c r="I94">
        <f>BRPL_EOD!AA94+BRPL_EOD!AB94</f>
        <v>15.08</v>
      </c>
      <c r="J94">
        <f>BYPL_EOD!AA94+BYPL_EOD!AB94</f>
        <v>8.26</v>
      </c>
      <c r="K94">
        <f>MES_EOD!AA94+MES_EOD!AB94</f>
        <v>0</v>
      </c>
      <c r="L94">
        <f>NDMC_EOD!AA94+NDMC_EOD!AB94</f>
        <v>1.8</v>
      </c>
      <c r="M94">
        <f>TPDDL_EOD!AA94+TPDDL_EOD!AB94</f>
        <v>11</v>
      </c>
      <c r="N94">
        <f t="shared" si="6"/>
        <v>36.14</v>
      </c>
      <c r="O94" s="113">
        <f t="shared" si="7"/>
        <v>0.46000000000000085</v>
      </c>
      <c r="P94">
        <v>15.271942446043166</v>
      </c>
      <c r="Q94">
        <v>8.3651355838406189</v>
      </c>
      <c r="R94">
        <v>0</v>
      </c>
      <c r="S94">
        <v>1.8229109020475929</v>
      </c>
      <c r="T94">
        <v>11.140011068068622</v>
      </c>
      <c r="U94" s="115">
        <f t="shared" si="8"/>
        <v>36.6</v>
      </c>
      <c r="V94" s="113">
        <f t="shared" si="9"/>
        <v>0</v>
      </c>
      <c r="X94" s="118"/>
    </row>
    <row r="95" spans="1:24">
      <c r="A95" t="s">
        <v>137</v>
      </c>
      <c r="B95">
        <f>GT!B95</f>
        <v>78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78</v>
      </c>
      <c r="G95">
        <f t="shared" si="11"/>
        <v>37.6</v>
      </c>
      <c r="H95" s="113"/>
      <c r="I95">
        <f>BRPL_EOD!AA95+BRPL_EOD!AB95</f>
        <v>15.59</v>
      </c>
      <c r="J95">
        <f>BYPL_EOD!AA95+BYPL_EOD!AB95</f>
        <v>8.5399999999999991</v>
      </c>
      <c r="K95">
        <f>MES_EOD!AA95+MES_EOD!AB95</f>
        <v>0</v>
      </c>
      <c r="L95">
        <f>NDMC_EOD!AA95+NDMC_EOD!AB95</f>
        <v>1.86</v>
      </c>
      <c r="M95">
        <f>TPDDL_EOD!AA95+TPDDL_EOD!AB95</f>
        <v>11.14</v>
      </c>
      <c r="N95">
        <f t="shared" si="6"/>
        <v>37.129999999999995</v>
      </c>
      <c r="O95" s="113">
        <f t="shared" si="7"/>
        <v>0.47000000000000597</v>
      </c>
      <c r="P95">
        <v>15.787341772151901</v>
      </c>
      <c r="Q95">
        <v>8.6481012658227847</v>
      </c>
      <c r="R95">
        <v>0</v>
      </c>
      <c r="S95">
        <v>1.8835443037974688</v>
      </c>
      <c r="T95">
        <v>11.281012658227851</v>
      </c>
      <c r="U95" s="115">
        <f t="shared" si="8"/>
        <v>37.600000000000009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78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78</v>
      </c>
      <c r="G96">
        <f t="shared" si="11"/>
        <v>36.6</v>
      </c>
      <c r="H96" s="113"/>
      <c r="I96">
        <f>BRPL_EOD!AA96+BRPL_EOD!AB96</f>
        <v>15.08</v>
      </c>
      <c r="J96">
        <f>BYPL_EOD!AA96+BYPL_EOD!AB96</f>
        <v>8.26</v>
      </c>
      <c r="K96">
        <f>MES_EOD!AA96+MES_EOD!AB96</f>
        <v>0</v>
      </c>
      <c r="L96">
        <f>NDMC_EOD!AA96+NDMC_EOD!AB96</f>
        <v>1.8</v>
      </c>
      <c r="M96">
        <f>TPDDL_EOD!AA96+TPDDL_EOD!AB96</f>
        <v>11</v>
      </c>
      <c r="N96">
        <f t="shared" si="6"/>
        <v>36.14</v>
      </c>
      <c r="O96" s="113">
        <f t="shared" si="7"/>
        <v>0.46000000000000085</v>
      </c>
      <c r="P96">
        <v>15.271942446043166</v>
      </c>
      <c r="Q96">
        <v>8.3651355838406189</v>
      </c>
      <c r="R96">
        <v>0</v>
      </c>
      <c r="S96">
        <v>1.8229109020475929</v>
      </c>
      <c r="T96">
        <v>11.140011068068622</v>
      </c>
      <c r="U96" s="115">
        <f t="shared" si="8"/>
        <v>36.6</v>
      </c>
      <c r="V96" s="113">
        <f t="shared" si="9"/>
        <v>0</v>
      </c>
      <c r="X96" s="118"/>
    </row>
    <row r="97" spans="1:24">
      <c r="A97" t="s">
        <v>139</v>
      </c>
      <c r="B97">
        <f>GT!B97</f>
        <v>78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78</v>
      </c>
      <c r="G97">
        <f t="shared" si="11"/>
        <v>36.6</v>
      </c>
      <c r="H97" s="113"/>
      <c r="I97">
        <f>BRPL_EOD!AA97+BRPL_EOD!AB97</f>
        <v>15.08</v>
      </c>
      <c r="J97">
        <f>BYPL_EOD!AA97+BYPL_EOD!AB97</f>
        <v>8.26</v>
      </c>
      <c r="K97">
        <f>MES_EOD!AA97+MES_EOD!AB97</f>
        <v>0</v>
      </c>
      <c r="L97">
        <f>NDMC_EOD!AA97+NDMC_EOD!AB97</f>
        <v>1.8</v>
      </c>
      <c r="M97">
        <f>TPDDL_EOD!AA97+TPDDL_EOD!AB97</f>
        <v>11</v>
      </c>
      <c r="N97">
        <f t="shared" si="6"/>
        <v>36.14</v>
      </c>
      <c r="O97" s="113">
        <f t="shared" si="7"/>
        <v>0.46000000000000085</v>
      </c>
      <c r="P97">
        <v>15.271942446043166</v>
      </c>
      <c r="Q97">
        <v>8.3651355838406189</v>
      </c>
      <c r="R97">
        <v>0</v>
      </c>
      <c r="S97">
        <v>1.8229109020475929</v>
      </c>
      <c r="T97">
        <v>11.140011068068622</v>
      </c>
      <c r="U97" s="115">
        <f t="shared" si="8"/>
        <v>36.6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78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78</v>
      </c>
      <c r="G98">
        <f t="shared" si="11"/>
        <v>36.6</v>
      </c>
      <c r="H98" s="113"/>
      <c r="I98">
        <f>BRPL_EOD!AA98+BRPL_EOD!AB98</f>
        <v>15.08</v>
      </c>
      <c r="J98">
        <f>BYPL_EOD!AA98+BYPL_EOD!AB98</f>
        <v>8.26</v>
      </c>
      <c r="K98">
        <f>MES_EOD!AA98+MES_EOD!AB98</f>
        <v>0</v>
      </c>
      <c r="L98">
        <f>NDMC_EOD!AA98+NDMC_EOD!AB98</f>
        <v>1.8</v>
      </c>
      <c r="M98">
        <f>TPDDL_EOD!AA98+TPDDL_EOD!AB98</f>
        <v>11</v>
      </c>
      <c r="N98">
        <f t="shared" si="6"/>
        <v>36.14</v>
      </c>
      <c r="O98" s="113">
        <f t="shared" si="7"/>
        <v>0.46000000000000085</v>
      </c>
      <c r="P98">
        <v>15.271942446043166</v>
      </c>
      <c r="Q98">
        <v>8.3651355838406189</v>
      </c>
      <c r="R98">
        <v>0</v>
      </c>
      <c r="S98">
        <v>1.8229109020475929</v>
      </c>
      <c r="T98">
        <v>11.140011068068622</v>
      </c>
      <c r="U98" s="115">
        <f t="shared" si="8"/>
        <v>36.6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1.8720000000000001</v>
      </c>
      <c r="C99" s="115">
        <f t="shared" ref="C99:U99" si="12">SUM(C3:C98)/4000</f>
        <v>0</v>
      </c>
      <c r="D99" s="115">
        <f t="shared" si="12"/>
        <v>0.88339999999999863</v>
      </c>
      <c r="E99" s="115">
        <f t="shared" si="12"/>
        <v>0</v>
      </c>
      <c r="F99" s="115">
        <f t="shared" si="12"/>
        <v>1.8720000000000001</v>
      </c>
      <c r="G99" s="115">
        <f t="shared" si="12"/>
        <v>0.88339999999999863</v>
      </c>
      <c r="H99" s="115"/>
      <c r="I99" s="115">
        <f t="shared" si="12"/>
        <v>0.36810249999999972</v>
      </c>
      <c r="J99" s="115">
        <f t="shared" si="12"/>
        <v>0.19518499999999989</v>
      </c>
      <c r="K99" s="115">
        <f t="shared" si="12"/>
        <v>0</v>
      </c>
      <c r="L99" s="115">
        <f t="shared" si="12"/>
        <v>4.2490000000000014E-2</v>
      </c>
      <c r="M99" s="115">
        <f t="shared" si="12"/>
        <v>0.26640499999999989</v>
      </c>
      <c r="N99" s="115">
        <f t="shared" si="12"/>
        <v>0.87218250000000075</v>
      </c>
      <c r="O99" s="115">
        <f t="shared" si="12"/>
        <v>1.121750000000009E-2</v>
      </c>
      <c r="P99" s="115">
        <f t="shared" si="12"/>
        <v>0.37283864109434822</v>
      </c>
      <c r="Q99" s="115">
        <f t="shared" si="12"/>
        <v>0.19769196078719853</v>
      </c>
      <c r="R99" s="115">
        <f t="shared" si="12"/>
        <v>0</v>
      </c>
      <c r="S99" s="115">
        <f t="shared" si="12"/>
        <v>4.3035724268232982E-2</v>
      </c>
      <c r="T99" s="115">
        <f t="shared" si="12"/>
        <v>0.26983367385021917</v>
      </c>
      <c r="U99" s="115">
        <f t="shared" si="12"/>
        <v>0.88339999999999863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305</v>
      </c>
      <c r="C3">
        <f>BAWANA!C3</f>
        <v>0</v>
      </c>
      <c r="D3">
        <f>BAWANA!AL3</f>
        <v>209</v>
      </c>
      <c r="E3">
        <f>BAWANA!AM3</f>
        <v>0</v>
      </c>
      <c r="F3">
        <f>(B3+C3)*0.8</f>
        <v>244</v>
      </c>
      <c r="G3">
        <f>(D3+E3)</f>
        <v>209</v>
      </c>
      <c r="H3" s="113"/>
      <c r="I3">
        <f>BRPL_EOD!AI3+BRPL_EOD!AJ3</f>
        <v>84</v>
      </c>
      <c r="J3">
        <f>BYPL_EOD!AI3+BYPL_EOD!AJ3</f>
        <v>48</v>
      </c>
      <c r="K3">
        <f>MES_EOD!AI3+MES_EOD!AJ3</f>
        <v>5</v>
      </c>
      <c r="L3">
        <f>NDMC_EOD!AI3+NDMC_EOD!AJ3</f>
        <v>20</v>
      </c>
      <c r="M3">
        <f>TPDDL_EOD!AI3+TPDDL_EOD!AJ3</f>
        <v>52</v>
      </c>
      <c r="N3">
        <f t="shared" ref="N3:N66" si="0">SUM(I3:M3)</f>
        <v>209</v>
      </c>
      <c r="O3" s="113">
        <f t="shared" ref="O3:O66" si="1">G3-N3</f>
        <v>0</v>
      </c>
      <c r="P3">
        <v>84</v>
      </c>
      <c r="Q3">
        <v>48</v>
      </c>
      <c r="R3">
        <v>5</v>
      </c>
      <c r="S3">
        <v>20</v>
      </c>
      <c r="T3">
        <v>52</v>
      </c>
      <c r="U3" s="115">
        <f t="shared" ref="U3:U66" si="2">SUM(P3:T3)</f>
        <v>209</v>
      </c>
      <c r="V3" s="113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305</v>
      </c>
      <c r="C4">
        <f>BAWANA!C4</f>
        <v>0</v>
      </c>
      <c r="D4">
        <f>BAWANA!AL4</f>
        <v>209</v>
      </c>
      <c r="E4">
        <f>BAWANA!AM4</f>
        <v>0</v>
      </c>
      <c r="F4">
        <f t="shared" ref="F4:F67" si="4">(B4+C4)*0.8</f>
        <v>244</v>
      </c>
      <c r="G4">
        <f t="shared" ref="G4:G67" si="5">(D4+E4)</f>
        <v>209</v>
      </c>
      <c r="H4" s="113"/>
      <c r="I4">
        <f>BRPL_EOD!AI4+BRPL_EOD!AJ4</f>
        <v>84</v>
      </c>
      <c r="J4">
        <f>BYPL_EOD!AI4+BYPL_EOD!AJ4</f>
        <v>48</v>
      </c>
      <c r="K4">
        <f>MES_EOD!AI4+MES_EOD!AJ4</f>
        <v>5</v>
      </c>
      <c r="L4">
        <f>NDMC_EOD!AI4+NDMC_EOD!AJ4</f>
        <v>20</v>
      </c>
      <c r="M4">
        <f>TPDDL_EOD!AI4+TPDDL_EOD!AJ4</f>
        <v>52</v>
      </c>
      <c r="N4">
        <f t="shared" si="0"/>
        <v>209</v>
      </c>
      <c r="O4" s="113">
        <f t="shared" si="1"/>
        <v>0</v>
      </c>
      <c r="P4">
        <v>84</v>
      </c>
      <c r="Q4">
        <v>48</v>
      </c>
      <c r="R4">
        <v>5</v>
      </c>
      <c r="S4">
        <v>20</v>
      </c>
      <c r="T4">
        <v>52</v>
      </c>
      <c r="U4" s="115">
        <f t="shared" si="2"/>
        <v>209</v>
      </c>
      <c r="V4" s="113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305</v>
      </c>
      <c r="C5">
        <f>BAWANA!C5</f>
        <v>0</v>
      </c>
      <c r="D5">
        <f>BAWANA!AL5</f>
        <v>209</v>
      </c>
      <c r="E5">
        <f>BAWANA!AM5</f>
        <v>0</v>
      </c>
      <c r="F5">
        <f t="shared" si="4"/>
        <v>244</v>
      </c>
      <c r="G5">
        <f t="shared" si="5"/>
        <v>209</v>
      </c>
      <c r="H5" s="113"/>
      <c r="I5">
        <f>BRPL_EOD!AI5+BRPL_EOD!AJ5</f>
        <v>84</v>
      </c>
      <c r="J5">
        <f>BYPL_EOD!AI5+BYPL_EOD!AJ5</f>
        <v>48</v>
      </c>
      <c r="K5">
        <f>MES_EOD!AI5+MES_EOD!AJ5</f>
        <v>5</v>
      </c>
      <c r="L5">
        <f>NDMC_EOD!AI5+NDMC_EOD!AJ5</f>
        <v>20</v>
      </c>
      <c r="M5">
        <f>TPDDL_EOD!AI5+TPDDL_EOD!AJ5</f>
        <v>52</v>
      </c>
      <c r="N5">
        <f t="shared" si="0"/>
        <v>209</v>
      </c>
      <c r="O5" s="113">
        <f t="shared" si="1"/>
        <v>0</v>
      </c>
      <c r="P5">
        <v>84</v>
      </c>
      <c r="Q5">
        <v>48</v>
      </c>
      <c r="R5">
        <v>5</v>
      </c>
      <c r="S5">
        <v>20</v>
      </c>
      <c r="T5">
        <v>52</v>
      </c>
      <c r="U5" s="115">
        <f t="shared" si="2"/>
        <v>209</v>
      </c>
      <c r="V5" s="113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305</v>
      </c>
      <c r="C6">
        <f>BAWANA!C6</f>
        <v>0</v>
      </c>
      <c r="D6">
        <f>BAWANA!AL6</f>
        <v>209</v>
      </c>
      <c r="E6">
        <f>BAWANA!AM6</f>
        <v>0</v>
      </c>
      <c r="F6">
        <f t="shared" si="4"/>
        <v>244</v>
      </c>
      <c r="G6">
        <f t="shared" si="5"/>
        <v>209</v>
      </c>
      <c r="H6" s="113"/>
      <c r="I6">
        <f>BRPL_EOD!AI6+BRPL_EOD!AJ6</f>
        <v>84</v>
      </c>
      <c r="J6">
        <f>BYPL_EOD!AI6+BYPL_EOD!AJ6</f>
        <v>48</v>
      </c>
      <c r="K6">
        <f>MES_EOD!AI6+MES_EOD!AJ6</f>
        <v>5</v>
      </c>
      <c r="L6">
        <f>NDMC_EOD!AI6+NDMC_EOD!AJ6</f>
        <v>20</v>
      </c>
      <c r="M6">
        <f>TPDDL_EOD!AI6+TPDDL_EOD!AJ6</f>
        <v>52</v>
      </c>
      <c r="N6">
        <f t="shared" si="0"/>
        <v>209</v>
      </c>
      <c r="O6" s="113">
        <f t="shared" si="1"/>
        <v>0</v>
      </c>
      <c r="P6">
        <v>84</v>
      </c>
      <c r="Q6">
        <v>48</v>
      </c>
      <c r="R6">
        <v>5</v>
      </c>
      <c r="S6">
        <v>20</v>
      </c>
      <c r="T6">
        <v>52</v>
      </c>
      <c r="U6" s="115">
        <f t="shared" si="2"/>
        <v>209</v>
      </c>
      <c r="V6" s="113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305</v>
      </c>
      <c r="C7">
        <f>BAWANA!C7</f>
        <v>0</v>
      </c>
      <c r="D7">
        <f>BAWANA!AL7</f>
        <v>209</v>
      </c>
      <c r="E7">
        <f>BAWANA!AM7</f>
        <v>0</v>
      </c>
      <c r="F7">
        <f t="shared" si="4"/>
        <v>244</v>
      </c>
      <c r="G7">
        <f t="shared" si="5"/>
        <v>209</v>
      </c>
      <c r="H7" s="113"/>
      <c r="I7">
        <f>BRPL_EOD!AI7+BRPL_EOD!AJ7</f>
        <v>80.06</v>
      </c>
      <c r="J7">
        <f>BYPL_EOD!AI7+BYPL_EOD!AJ7</f>
        <v>48</v>
      </c>
      <c r="K7">
        <f>MES_EOD!AI7+MES_EOD!AJ7</f>
        <v>5</v>
      </c>
      <c r="L7">
        <f>NDMC_EOD!AI7+NDMC_EOD!AJ7</f>
        <v>20</v>
      </c>
      <c r="M7">
        <f>TPDDL_EOD!AI7+TPDDL_EOD!AJ7</f>
        <v>55.94</v>
      </c>
      <c r="N7">
        <f t="shared" si="0"/>
        <v>209</v>
      </c>
      <c r="O7" s="113">
        <f t="shared" si="1"/>
        <v>0</v>
      </c>
      <c r="P7">
        <v>80.06</v>
      </c>
      <c r="Q7">
        <v>48</v>
      </c>
      <c r="R7">
        <v>5</v>
      </c>
      <c r="S7">
        <v>20</v>
      </c>
      <c r="T7">
        <v>55.94</v>
      </c>
      <c r="U7" s="115">
        <f t="shared" si="2"/>
        <v>209</v>
      </c>
      <c r="V7" s="113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305</v>
      </c>
      <c r="C8">
        <f>BAWANA!C8</f>
        <v>0</v>
      </c>
      <c r="D8">
        <f>BAWANA!AL8</f>
        <v>209</v>
      </c>
      <c r="E8">
        <f>BAWANA!AM8</f>
        <v>0</v>
      </c>
      <c r="F8">
        <f t="shared" si="4"/>
        <v>244</v>
      </c>
      <c r="G8">
        <f t="shared" si="5"/>
        <v>209</v>
      </c>
      <c r="H8" s="113"/>
      <c r="I8">
        <f>BRPL_EOD!AI8+BRPL_EOD!AJ8</f>
        <v>80.06</v>
      </c>
      <c r="J8">
        <f>BYPL_EOD!AI8+BYPL_EOD!AJ8</f>
        <v>48</v>
      </c>
      <c r="K8">
        <f>MES_EOD!AI8+MES_EOD!AJ8</f>
        <v>5</v>
      </c>
      <c r="L8">
        <f>NDMC_EOD!AI8+NDMC_EOD!AJ8</f>
        <v>20</v>
      </c>
      <c r="M8">
        <f>TPDDL_EOD!AI8+TPDDL_EOD!AJ8</f>
        <v>55.94</v>
      </c>
      <c r="N8">
        <f t="shared" si="0"/>
        <v>209</v>
      </c>
      <c r="O8" s="113">
        <f t="shared" si="1"/>
        <v>0</v>
      </c>
      <c r="P8">
        <v>80.06</v>
      </c>
      <c r="Q8">
        <v>48</v>
      </c>
      <c r="R8">
        <v>5</v>
      </c>
      <c r="S8">
        <v>20</v>
      </c>
      <c r="T8">
        <v>55.94</v>
      </c>
      <c r="U8" s="115">
        <f t="shared" si="2"/>
        <v>209</v>
      </c>
      <c r="V8" s="113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305</v>
      </c>
      <c r="C9">
        <f>BAWANA!C9</f>
        <v>0</v>
      </c>
      <c r="D9">
        <f>BAWANA!AL9</f>
        <v>209</v>
      </c>
      <c r="E9">
        <f>BAWANA!AM9</f>
        <v>0</v>
      </c>
      <c r="F9">
        <f t="shared" si="4"/>
        <v>244</v>
      </c>
      <c r="G9">
        <f t="shared" si="5"/>
        <v>209</v>
      </c>
      <c r="H9" s="113"/>
      <c r="I9">
        <f>BRPL_EOD!AI9+BRPL_EOD!AJ9</f>
        <v>80.06</v>
      </c>
      <c r="J9">
        <f>BYPL_EOD!AI9+BYPL_EOD!AJ9</f>
        <v>48</v>
      </c>
      <c r="K9">
        <f>MES_EOD!AI9+MES_EOD!AJ9</f>
        <v>5</v>
      </c>
      <c r="L9">
        <f>NDMC_EOD!AI9+NDMC_EOD!AJ9</f>
        <v>20</v>
      </c>
      <c r="M9">
        <f>TPDDL_EOD!AI9+TPDDL_EOD!AJ9</f>
        <v>55.94</v>
      </c>
      <c r="N9">
        <f t="shared" si="0"/>
        <v>209</v>
      </c>
      <c r="O9" s="113">
        <f t="shared" si="1"/>
        <v>0</v>
      </c>
      <c r="P9">
        <v>80.06</v>
      </c>
      <c r="Q9">
        <v>48</v>
      </c>
      <c r="R9">
        <v>5</v>
      </c>
      <c r="S9">
        <v>20</v>
      </c>
      <c r="T9">
        <v>55.94</v>
      </c>
      <c r="U9" s="115">
        <f t="shared" si="2"/>
        <v>209</v>
      </c>
      <c r="V9" s="113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305</v>
      </c>
      <c r="C10">
        <f>BAWANA!C10</f>
        <v>0</v>
      </c>
      <c r="D10">
        <f>BAWANA!AL10</f>
        <v>209</v>
      </c>
      <c r="E10">
        <f>BAWANA!AM10</f>
        <v>0</v>
      </c>
      <c r="F10">
        <f t="shared" si="4"/>
        <v>244</v>
      </c>
      <c r="G10">
        <f t="shared" si="5"/>
        <v>209</v>
      </c>
      <c r="H10" s="113"/>
      <c r="I10">
        <f>BRPL_EOD!AI10+BRPL_EOD!AJ10</f>
        <v>80.06</v>
      </c>
      <c r="J10">
        <f>BYPL_EOD!AI10+BYPL_EOD!AJ10</f>
        <v>48</v>
      </c>
      <c r="K10">
        <f>MES_EOD!AI10+MES_EOD!AJ10</f>
        <v>5</v>
      </c>
      <c r="L10">
        <f>NDMC_EOD!AI10+NDMC_EOD!AJ10</f>
        <v>20</v>
      </c>
      <c r="M10">
        <f>TPDDL_EOD!AI10+TPDDL_EOD!AJ10</f>
        <v>55.94</v>
      </c>
      <c r="N10">
        <f t="shared" si="0"/>
        <v>209</v>
      </c>
      <c r="O10" s="113">
        <f t="shared" si="1"/>
        <v>0</v>
      </c>
      <c r="P10">
        <v>80.06</v>
      </c>
      <c r="Q10">
        <v>48</v>
      </c>
      <c r="R10">
        <v>5</v>
      </c>
      <c r="S10">
        <v>20</v>
      </c>
      <c r="T10">
        <v>55.94</v>
      </c>
      <c r="U10" s="115">
        <f t="shared" si="2"/>
        <v>209</v>
      </c>
      <c r="V10" s="113">
        <f t="shared" si="3"/>
        <v>0</v>
      </c>
      <c r="Y10">
        <f>BAWANA!AW10+BAWANA!AX10</f>
        <v>30.5</v>
      </c>
      <c r="Z10">
        <f>BAWANA!BD10+BAWANA!BE10</f>
        <v>30.5</v>
      </c>
      <c r="AA10">
        <f>BAWANA!X10+BAWANA!Y10</f>
        <v>30.5</v>
      </c>
      <c r="AB10">
        <f>BAWANA!AE10+BAWANA!AF10</f>
        <v>30.5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305</v>
      </c>
      <c r="C11">
        <f>BAWANA!C11</f>
        <v>0</v>
      </c>
      <c r="D11">
        <f>BAWANA!AL11</f>
        <v>209</v>
      </c>
      <c r="E11">
        <f>BAWANA!AM11</f>
        <v>0</v>
      </c>
      <c r="F11">
        <f t="shared" si="4"/>
        <v>244</v>
      </c>
      <c r="G11">
        <f t="shared" si="5"/>
        <v>209</v>
      </c>
      <c r="H11" s="113"/>
      <c r="I11">
        <f>BRPL_EOD!AI11+BRPL_EOD!AJ11</f>
        <v>80.06</v>
      </c>
      <c r="J11">
        <f>BYPL_EOD!AI11+BYPL_EOD!AJ11</f>
        <v>48</v>
      </c>
      <c r="K11">
        <f>MES_EOD!AI11+MES_EOD!AJ11</f>
        <v>5</v>
      </c>
      <c r="L11">
        <f>NDMC_EOD!AI11+NDMC_EOD!AJ11</f>
        <v>20</v>
      </c>
      <c r="M11">
        <f>TPDDL_EOD!AI11+TPDDL_EOD!AJ11</f>
        <v>55.94</v>
      </c>
      <c r="N11">
        <f t="shared" si="0"/>
        <v>209</v>
      </c>
      <c r="O11" s="113">
        <f t="shared" si="1"/>
        <v>0</v>
      </c>
      <c r="P11">
        <v>80.06</v>
      </c>
      <c r="Q11">
        <v>48</v>
      </c>
      <c r="R11">
        <v>5</v>
      </c>
      <c r="S11">
        <v>20</v>
      </c>
      <c r="T11">
        <v>55.94</v>
      </c>
      <c r="U11" s="115">
        <f t="shared" si="2"/>
        <v>209</v>
      </c>
      <c r="V11" s="113">
        <f t="shared" si="3"/>
        <v>0</v>
      </c>
      <c r="Y11">
        <f>BAWANA!AW11+BAWANA!AX11</f>
        <v>30.5</v>
      </c>
      <c r="Z11">
        <f>BAWANA!BD11+BAWANA!BE11</f>
        <v>30.5</v>
      </c>
      <c r="AA11">
        <f>BAWANA!X11+BAWANA!Y11</f>
        <v>30.5</v>
      </c>
      <c r="AB11">
        <f>BAWANA!AE11+BAWANA!AF11</f>
        <v>30.5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305</v>
      </c>
      <c r="C12">
        <f>BAWANA!C12</f>
        <v>0</v>
      </c>
      <c r="D12">
        <f>BAWANA!AL12</f>
        <v>209</v>
      </c>
      <c r="E12">
        <f>BAWANA!AM12</f>
        <v>0</v>
      </c>
      <c r="F12">
        <f t="shared" si="4"/>
        <v>244</v>
      </c>
      <c r="G12">
        <f t="shared" si="5"/>
        <v>209</v>
      </c>
      <c r="H12" s="113"/>
      <c r="I12">
        <f>BRPL_EOD!AI12+BRPL_EOD!AJ12</f>
        <v>80.06</v>
      </c>
      <c r="J12">
        <f>BYPL_EOD!AI12+BYPL_EOD!AJ12</f>
        <v>48</v>
      </c>
      <c r="K12">
        <f>MES_EOD!AI12+MES_EOD!AJ12</f>
        <v>5</v>
      </c>
      <c r="L12">
        <f>NDMC_EOD!AI12+NDMC_EOD!AJ12</f>
        <v>20</v>
      </c>
      <c r="M12">
        <f>TPDDL_EOD!AI12+TPDDL_EOD!AJ12</f>
        <v>55.94</v>
      </c>
      <c r="N12">
        <f t="shared" si="0"/>
        <v>209</v>
      </c>
      <c r="O12" s="113">
        <f t="shared" si="1"/>
        <v>0</v>
      </c>
      <c r="P12">
        <v>80.06</v>
      </c>
      <c r="Q12">
        <v>48</v>
      </c>
      <c r="R12">
        <v>5</v>
      </c>
      <c r="S12">
        <v>20</v>
      </c>
      <c r="T12">
        <v>55.94</v>
      </c>
      <c r="U12" s="115">
        <f t="shared" si="2"/>
        <v>209</v>
      </c>
      <c r="V12" s="113">
        <f t="shared" si="3"/>
        <v>0</v>
      </c>
      <c r="Y12">
        <f>BAWANA!AW12+BAWANA!AX12</f>
        <v>30.5</v>
      </c>
      <c r="Z12">
        <f>BAWANA!BD12+BAWANA!BE12</f>
        <v>30.5</v>
      </c>
      <c r="AA12">
        <f>BAWANA!X12+BAWANA!Y12</f>
        <v>30.5</v>
      </c>
      <c r="AB12">
        <f>BAWANA!AE12+BAWANA!AF12</f>
        <v>30.5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305</v>
      </c>
      <c r="C13">
        <f>BAWANA!C13</f>
        <v>0</v>
      </c>
      <c r="D13">
        <f>BAWANA!AL13</f>
        <v>209</v>
      </c>
      <c r="E13">
        <f>BAWANA!AM13</f>
        <v>0</v>
      </c>
      <c r="F13">
        <f t="shared" si="4"/>
        <v>244</v>
      </c>
      <c r="G13">
        <f t="shared" si="5"/>
        <v>209</v>
      </c>
      <c r="H13" s="113"/>
      <c r="I13">
        <f>BRPL_EOD!AI13+BRPL_EOD!AJ13</f>
        <v>80.06</v>
      </c>
      <c r="J13">
        <f>BYPL_EOD!AI13+BYPL_EOD!AJ13</f>
        <v>48</v>
      </c>
      <c r="K13">
        <f>MES_EOD!AI13+MES_EOD!AJ13</f>
        <v>5</v>
      </c>
      <c r="L13">
        <f>NDMC_EOD!AI13+NDMC_EOD!AJ13</f>
        <v>20</v>
      </c>
      <c r="M13">
        <f>TPDDL_EOD!AI13+TPDDL_EOD!AJ13</f>
        <v>55.94</v>
      </c>
      <c r="N13">
        <f t="shared" si="0"/>
        <v>209</v>
      </c>
      <c r="O13" s="113">
        <f t="shared" si="1"/>
        <v>0</v>
      </c>
      <c r="P13">
        <v>80.06</v>
      </c>
      <c r="Q13">
        <v>48</v>
      </c>
      <c r="R13">
        <v>5</v>
      </c>
      <c r="S13">
        <v>20</v>
      </c>
      <c r="T13">
        <v>55.94</v>
      </c>
      <c r="U13" s="115">
        <f t="shared" si="2"/>
        <v>209</v>
      </c>
      <c r="V13" s="113">
        <f t="shared" si="3"/>
        <v>0</v>
      </c>
      <c r="Y13">
        <f>BAWANA!AW13+BAWANA!AX13</f>
        <v>30.5</v>
      </c>
      <c r="Z13">
        <f>BAWANA!BD13+BAWANA!BE13</f>
        <v>30.5</v>
      </c>
      <c r="AA13">
        <f>BAWANA!X13+BAWANA!Y13</f>
        <v>30.5</v>
      </c>
      <c r="AB13">
        <f>BAWANA!AE13+BAWANA!AF13</f>
        <v>30.5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305</v>
      </c>
      <c r="C14">
        <f>BAWANA!C14</f>
        <v>0</v>
      </c>
      <c r="D14">
        <f>BAWANA!AL14</f>
        <v>209</v>
      </c>
      <c r="E14">
        <f>BAWANA!AM14</f>
        <v>0</v>
      </c>
      <c r="F14">
        <f t="shared" si="4"/>
        <v>244</v>
      </c>
      <c r="G14">
        <f t="shared" si="5"/>
        <v>209</v>
      </c>
      <c r="H14" s="113"/>
      <c r="I14">
        <f>BRPL_EOD!AI14+BRPL_EOD!AJ14</f>
        <v>80.06</v>
      </c>
      <c r="J14">
        <f>BYPL_EOD!AI14+BYPL_EOD!AJ14</f>
        <v>48</v>
      </c>
      <c r="K14">
        <f>MES_EOD!AI14+MES_EOD!AJ14</f>
        <v>5</v>
      </c>
      <c r="L14">
        <f>NDMC_EOD!AI14+NDMC_EOD!AJ14</f>
        <v>20</v>
      </c>
      <c r="M14">
        <f>TPDDL_EOD!AI14+TPDDL_EOD!AJ14</f>
        <v>55.94</v>
      </c>
      <c r="N14">
        <f t="shared" si="0"/>
        <v>209</v>
      </c>
      <c r="O14" s="113">
        <f t="shared" si="1"/>
        <v>0</v>
      </c>
      <c r="P14">
        <v>80.06</v>
      </c>
      <c r="Q14">
        <v>48</v>
      </c>
      <c r="R14">
        <v>5</v>
      </c>
      <c r="S14">
        <v>20</v>
      </c>
      <c r="T14">
        <v>55.94</v>
      </c>
      <c r="U14" s="115">
        <f t="shared" si="2"/>
        <v>209</v>
      </c>
      <c r="V14" s="113">
        <f t="shared" si="3"/>
        <v>0</v>
      </c>
      <c r="Y14">
        <f>BAWANA!AW14+BAWANA!AX14</f>
        <v>30.5</v>
      </c>
      <c r="Z14">
        <f>BAWANA!BD14+BAWANA!BE14</f>
        <v>30.5</v>
      </c>
      <c r="AA14">
        <f>BAWANA!X14+BAWANA!Y14</f>
        <v>30.5</v>
      </c>
      <c r="AB14">
        <f>BAWANA!AE14+BAWANA!AF14</f>
        <v>30.5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305</v>
      </c>
      <c r="C15">
        <f>BAWANA!C15</f>
        <v>0</v>
      </c>
      <c r="D15">
        <f>BAWANA!AL15</f>
        <v>209</v>
      </c>
      <c r="E15">
        <f>BAWANA!AM15</f>
        <v>0</v>
      </c>
      <c r="F15">
        <f t="shared" si="4"/>
        <v>244</v>
      </c>
      <c r="G15">
        <f t="shared" si="5"/>
        <v>209</v>
      </c>
      <c r="H15" s="113"/>
      <c r="I15">
        <f>BRPL_EOD!AI15+BRPL_EOD!AJ15</f>
        <v>80.06</v>
      </c>
      <c r="J15">
        <f>BYPL_EOD!AI15+BYPL_EOD!AJ15</f>
        <v>48</v>
      </c>
      <c r="K15">
        <f>MES_EOD!AI15+MES_EOD!AJ15</f>
        <v>5</v>
      </c>
      <c r="L15">
        <f>NDMC_EOD!AI15+NDMC_EOD!AJ15</f>
        <v>20</v>
      </c>
      <c r="M15">
        <f>TPDDL_EOD!AI15+TPDDL_EOD!AJ15</f>
        <v>55.94</v>
      </c>
      <c r="N15">
        <f t="shared" si="0"/>
        <v>209</v>
      </c>
      <c r="O15" s="113">
        <f t="shared" si="1"/>
        <v>0</v>
      </c>
      <c r="P15">
        <v>80.06</v>
      </c>
      <c r="Q15">
        <v>48</v>
      </c>
      <c r="R15">
        <v>5</v>
      </c>
      <c r="S15">
        <v>20</v>
      </c>
      <c r="T15">
        <v>55.94</v>
      </c>
      <c r="U15" s="115">
        <f t="shared" si="2"/>
        <v>209</v>
      </c>
      <c r="V15" s="113">
        <f t="shared" si="3"/>
        <v>0</v>
      </c>
      <c r="Y15">
        <f>BAWANA!AW15+BAWANA!AX15</f>
        <v>30.5</v>
      </c>
      <c r="Z15">
        <f>BAWANA!BD15+BAWANA!BE15</f>
        <v>30.5</v>
      </c>
      <c r="AA15">
        <f>BAWANA!X15+BAWANA!Y15</f>
        <v>30.5</v>
      </c>
      <c r="AB15">
        <f>BAWANA!AE15+BAWANA!AF15</f>
        <v>30.5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305</v>
      </c>
      <c r="C16">
        <f>BAWANA!C16</f>
        <v>0</v>
      </c>
      <c r="D16">
        <f>BAWANA!AL16</f>
        <v>209</v>
      </c>
      <c r="E16">
        <f>BAWANA!AM16</f>
        <v>0</v>
      </c>
      <c r="F16">
        <f t="shared" si="4"/>
        <v>244</v>
      </c>
      <c r="G16">
        <f t="shared" si="5"/>
        <v>209</v>
      </c>
      <c r="H16" s="113"/>
      <c r="I16">
        <f>BRPL_EOD!AI16+BRPL_EOD!AJ16</f>
        <v>80.06</v>
      </c>
      <c r="J16">
        <f>BYPL_EOD!AI16+BYPL_EOD!AJ16</f>
        <v>48</v>
      </c>
      <c r="K16">
        <f>MES_EOD!AI16+MES_EOD!AJ16</f>
        <v>5</v>
      </c>
      <c r="L16">
        <f>NDMC_EOD!AI16+NDMC_EOD!AJ16</f>
        <v>20</v>
      </c>
      <c r="M16">
        <f>TPDDL_EOD!AI16+TPDDL_EOD!AJ16</f>
        <v>55.94</v>
      </c>
      <c r="N16">
        <f t="shared" si="0"/>
        <v>209</v>
      </c>
      <c r="O16" s="113">
        <f t="shared" si="1"/>
        <v>0</v>
      </c>
      <c r="P16">
        <v>80.06</v>
      </c>
      <c r="Q16">
        <v>48</v>
      </c>
      <c r="R16">
        <v>5</v>
      </c>
      <c r="S16">
        <v>20</v>
      </c>
      <c r="T16">
        <v>55.94</v>
      </c>
      <c r="U16" s="115">
        <f t="shared" si="2"/>
        <v>209</v>
      </c>
      <c r="V16" s="113">
        <f t="shared" si="3"/>
        <v>0</v>
      </c>
      <c r="Y16">
        <f>BAWANA!AW16+BAWANA!AX16</f>
        <v>30.5</v>
      </c>
      <c r="Z16">
        <f>BAWANA!BD16+BAWANA!BE16</f>
        <v>30.5</v>
      </c>
      <c r="AA16">
        <f>BAWANA!X16+BAWANA!Y16</f>
        <v>30.5</v>
      </c>
      <c r="AB16">
        <f>BAWANA!AE16+BAWANA!AF16</f>
        <v>30.5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305</v>
      </c>
      <c r="C17">
        <f>BAWANA!C17</f>
        <v>0</v>
      </c>
      <c r="D17">
        <f>BAWANA!AL17</f>
        <v>209</v>
      </c>
      <c r="E17">
        <f>BAWANA!AM17</f>
        <v>0</v>
      </c>
      <c r="F17">
        <f t="shared" si="4"/>
        <v>244</v>
      </c>
      <c r="G17">
        <f t="shared" si="5"/>
        <v>209</v>
      </c>
      <c r="H17" s="113"/>
      <c r="I17">
        <f>BRPL_EOD!AI17+BRPL_EOD!AJ17</f>
        <v>80.06</v>
      </c>
      <c r="J17">
        <f>BYPL_EOD!AI17+BYPL_EOD!AJ17</f>
        <v>48</v>
      </c>
      <c r="K17">
        <f>MES_EOD!AI17+MES_EOD!AJ17</f>
        <v>5</v>
      </c>
      <c r="L17">
        <f>NDMC_EOD!AI17+NDMC_EOD!AJ17</f>
        <v>20</v>
      </c>
      <c r="M17">
        <f>TPDDL_EOD!AI17+TPDDL_EOD!AJ17</f>
        <v>55.94</v>
      </c>
      <c r="N17">
        <f t="shared" si="0"/>
        <v>209</v>
      </c>
      <c r="O17" s="113">
        <f t="shared" si="1"/>
        <v>0</v>
      </c>
      <c r="P17">
        <v>80.06</v>
      </c>
      <c r="Q17">
        <v>48</v>
      </c>
      <c r="R17">
        <v>5</v>
      </c>
      <c r="S17">
        <v>20</v>
      </c>
      <c r="T17">
        <v>55.94</v>
      </c>
      <c r="U17" s="115">
        <f t="shared" si="2"/>
        <v>209</v>
      </c>
      <c r="V17" s="113">
        <f t="shared" si="3"/>
        <v>0</v>
      </c>
      <c r="Y17">
        <f>BAWANA!AW17+BAWANA!AX17</f>
        <v>30.5</v>
      </c>
      <c r="Z17">
        <f>BAWANA!BD17+BAWANA!BE17</f>
        <v>30.5</v>
      </c>
      <c r="AA17">
        <f>BAWANA!X17+BAWANA!Y17</f>
        <v>30.5</v>
      </c>
      <c r="AB17">
        <f>BAWANA!AE17+BAWANA!AF17</f>
        <v>30.5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305</v>
      </c>
      <c r="C18">
        <f>BAWANA!C18</f>
        <v>0</v>
      </c>
      <c r="D18">
        <f>BAWANA!AL18</f>
        <v>209</v>
      </c>
      <c r="E18">
        <f>BAWANA!AM18</f>
        <v>0</v>
      </c>
      <c r="F18">
        <f t="shared" si="4"/>
        <v>244</v>
      </c>
      <c r="G18">
        <f t="shared" si="5"/>
        <v>209</v>
      </c>
      <c r="H18" s="113"/>
      <c r="I18">
        <f>BRPL_EOD!AI18+BRPL_EOD!AJ18</f>
        <v>80.06</v>
      </c>
      <c r="J18">
        <f>BYPL_EOD!AI18+BYPL_EOD!AJ18</f>
        <v>48</v>
      </c>
      <c r="K18">
        <f>MES_EOD!AI18+MES_EOD!AJ18</f>
        <v>5</v>
      </c>
      <c r="L18">
        <f>NDMC_EOD!AI18+NDMC_EOD!AJ18</f>
        <v>20</v>
      </c>
      <c r="M18">
        <f>TPDDL_EOD!AI18+TPDDL_EOD!AJ18</f>
        <v>55.94</v>
      </c>
      <c r="N18">
        <f t="shared" si="0"/>
        <v>209</v>
      </c>
      <c r="O18" s="113">
        <f t="shared" si="1"/>
        <v>0</v>
      </c>
      <c r="P18">
        <v>80.06</v>
      </c>
      <c r="Q18">
        <v>48</v>
      </c>
      <c r="R18">
        <v>5</v>
      </c>
      <c r="S18">
        <v>20</v>
      </c>
      <c r="T18">
        <v>55.94</v>
      </c>
      <c r="U18" s="115">
        <f t="shared" si="2"/>
        <v>209</v>
      </c>
      <c r="V18" s="113">
        <f t="shared" si="3"/>
        <v>0</v>
      </c>
      <c r="Y18">
        <f>BAWANA!AW18+BAWANA!AX18</f>
        <v>30.5</v>
      </c>
      <c r="Z18">
        <f>BAWANA!BD18+BAWANA!BE18</f>
        <v>30.5</v>
      </c>
      <c r="AA18">
        <f>BAWANA!X18+BAWANA!Y18</f>
        <v>30.5</v>
      </c>
      <c r="AB18">
        <f>BAWANA!AE18+BAWANA!AF18</f>
        <v>30.5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305</v>
      </c>
      <c r="C19">
        <f>BAWANA!C19</f>
        <v>0</v>
      </c>
      <c r="D19">
        <f>BAWANA!AL19</f>
        <v>209</v>
      </c>
      <c r="E19">
        <f>BAWANA!AM19</f>
        <v>0</v>
      </c>
      <c r="F19">
        <f t="shared" si="4"/>
        <v>244</v>
      </c>
      <c r="G19">
        <f t="shared" si="5"/>
        <v>209</v>
      </c>
      <c r="H19" s="113"/>
      <c r="I19">
        <f>BRPL_EOD!AI19+BRPL_EOD!AJ19</f>
        <v>80.06</v>
      </c>
      <c r="J19">
        <f>BYPL_EOD!AI19+BYPL_EOD!AJ19</f>
        <v>48</v>
      </c>
      <c r="K19">
        <f>MES_EOD!AI19+MES_EOD!AJ19</f>
        <v>5</v>
      </c>
      <c r="L19">
        <f>NDMC_EOD!AI19+NDMC_EOD!AJ19</f>
        <v>20</v>
      </c>
      <c r="M19">
        <f>TPDDL_EOD!AI19+TPDDL_EOD!AJ19</f>
        <v>55.94</v>
      </c>
      <c r="N19">
        <f t="shared" si="0"/>
        <v>209</v>
      </c>
      <c r="O19" s="113">
        <f t="shared" si="1"/>
        <v>0</v>
      </c>
      <c r="P19">
        <v>80.06</v>
      </c>
      <c r="Q19">
        <v>48</v>
      </c>
      <c r="R19">
        <v>5</v>
      </c>
      <c r="S19">
        <v>20</v>
      </c>
      <c r="T19">
        <v>55.94</v>
      </c>
      <c r="U19" s="115">
        <f t="shared" si="2"/>
        <v>209</v>
      </c>
      <c r="V19" s="113">
        <f t="shared" si="3"/>
        <v>0</v>
      </c>
      <c r="Y19">
        <f>BAWANA!AW19+BAWANA!AX19</f>
        <v>30.5</v>
      </c>
      <c r="Z19">
        <f>BAWANA!BD19+BAWANA!BE19</f>
        <v>30.5</v>
      </c>
      <c r="AA19">
        <f>BAWANA!X19+BAWANA!Y19</f>
        <v>30.5</v>
      </c>
      <c r="AB19">
        <f>BAWANA!AE19+BAWANA!AF19</f>
        <v>30.5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305</v>
      </c>
      <c r="C20">
        <f>BAWANA!C20</f>
        <v>0</v>
      </c>
      <c r="D20">
        <f>BAWANA!AL20</f>
        <v>209</v>
      </c>
      <c r="E20">
        <f>BAWANA!AM20</f>
        <v>0</v>
      </c>
      <c r="F20">
        <f t="shared" si="4"/>
        <v>244</v>
      </c>
      <c r="G20">
        <f t="shared" si="5"/>
        <v>209</v>
      </c>
      <c r="H20" s="113"/>
      <c r="I20">
        <f>BRPL_EOD!AI20+BRPL_EOD!AJ20</f>
        <v>80.06</v>
      </c>
      <c r="J20">
        <f>BYPL_EOD!AI20+BYPL_EOD!AJ20</f>
        <v>48</v>
      </c>
      <c r="K20">
        <f>MES_EOD!AI20+MES_EOD!AJ20</f>
        <v>5</v>
      </c>
      <c r="L20">
        <f>NDMC_EOD!AI20+NDMC_EOD!AJ20</f>
        <v>20</v>
      </c>
      <c r="M20">
        <f>TPDDL_EOD!AI20+TPDDL_EOD!AJ20</f>
        <v>55.94</v>
      </c>
      <c r="N20">
        <f t="shared" si="0"/>
        <v>209</v>
      </c>
      <c r="O20" s="113">
        <f t="shared" si="1"/>
        <v>0</v>
      </c>
      <c r="P20">
        <v>80.06</v>
      </c>
      <c r="Q20">
        <v>48</v>
      </c>
      <c r="R20">
        <v>5</v>
      </c>
      <c r="S20">
        <v>20</v>
      </c>
      <c r="T20">
        <v>55.94</v>
      </c>
      <c r="U20" s="115">
        <f t="shared" si="2"/>
        <v>209</v>
      </c>
      <c r="V20" s="113">
        <f t="shared" si="3"/>
        <v>0</v>
      </c>
      <c r="Y20">
        <f>BAWANA!AW20+BAWANA!AX20</f>
        <v>30.5</v>
      </c>
      <c r="Z20">
        <f>BAWANA!BD20+BAWANA!BE20</f>
        <v>30.5</v>
      </c>
      <c r="AA20">
        <f>BAWANA!X20+BAWANA!Y20</f>
        <v>30.5</v>
      </c>
      <c r="AB20">
        <f>BAWANA!AE20+BAWANA!AF20</f>
        <v>30.5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305</v>
      </c>
      <c r="C21">
        <f>BAWANA!C21</f>
        <v>0</v>
      </c>
      <c r="D21">
        <f>BAWANA!AL21</f>
        <v>209</v>
      </c>
      <c r="E21">
        <f>BAWANA!AM21</f>
        <v>0</v>
      </c>
      <c r="F21">
        <f t="shared" si="4"/>
        <v>244</v>
      </c>
      <c r="G21">
        <f t="shared" si="5"/>
        <v>209</v>
      </c>
      <c r="H21" s="113"/>
      <c r="I21">
        <f>BRPL_EOD!AI21+BRPL_EOD!AJ21</f>
        <v>80.06</v>
      </c>
      <c r="J21">
        <f>BYPL_EOD!AI21+BYPL_EOD!AJ21</f>
        <v>48</v>
      </c>
      <c r="K21">
        <f>MES_EOD!AI21+MES_EOD!AJ21</f>
        <v>5</v>
      </c>
      <c r="L21">
        <f>NDMC_EOD!AI21+NDMC_EOD!AJ21</f>
        <v>20</v>
      </c>
      <c r="M21">
        <f>TPDDL_EOD!AI21+TPDDL_EOD!AJ21</f>
        <v>55.94</v>
      </c>
      <c r="N21">
        <f t="shared" si="0"/>
        <v>209</v>
      </c>
      <c r="O21" s="113">
        <f t="shared" si="1"/>
        <v>0</v>
      </c>
      <c r="P21">
        <v>80.06</v>
      </c>
      <c r="Q21">
        <v>48</v>
      </c>
      <c r="R21">
        <v>5</v>
      </c>
      <c r="S21">
        <v>20</v>
      </c>
      <c r="T21">
        <v>55.94</v>
      </c>
      <c r="U21" s="115">
        <f t="shared" si="2"/>
        <v>209</v>
      </c>
      <c r="V21" s="113">
        <f t="shared" si="3"/>
        <v>0</v>
      </c>
      <c r="Y21">
        <f>BAWANA!AW21+BAWANA!AX21</f>
        <v>30.5</v>
      </c>
      <c r="Z21">
        <f>BAWANA!BD21+BAWANA!BE21</f>
        <v>30.5</v>
      </c>
      <c r="AA21">
        <f>BAWANA!X21+BAWANA!Y21</f>
        <v>30.5</v>
      </c>
      <c r="AB21">
        <f>BAWANA!AE21+BAWANA!AF21</f>
        <v>30.5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305</v>
      </c>
      <c r="C22">
        <f>BAWANA!C22</f>
        <v>0</v>
      </c>
      <c r="D22">
        <f>BAWANA!AL22</f>
        <v>209</v>
      </c>
      <c r="E22">
        <f>BAWANA!AM22</f>
        <v>0</v>
      </c>
      <c r="F22">
        <f t="shared" si="4"/>
        <v>244</v>
      </c>
      <c r="G22">
        <f t="shared" si="5"/>
        <v>209</v>
      </c>
      <c r="H22" s="113"/>
      <c r="I22">
        <f>BRPL_EOD!AI22+BRPL_EOD!AJ22</f>
        <v>80.06</v>
      </c>
      <c r="J22">
        <f>BYPL_EOD!AI22+BYPL_EOD!AJ22</f>
        <v>48</v>
      </c>
      <c r="K22">
        <f>MES_EOD!AI22+MES_EOD!AJ22</f>
        <v>5</v>
      </c>
      <c r="L22">
        <f>NDMC_EOD!AI22+NDMC_EOD!AJ22</f>
        <v>20</v>
      </c>
      <c r="M22">
        <f>TPDDL_EOD!AI22+TPDDL_EOD!AJ22</f>
        <v>55.94</v>
      </c>
      <c r="N22">
        <f t="shared" si="0"/>
        <v>209</v>
      </c>
      <c r="O22" s="113">
        <f t="shared" si="1"/>
        <v>0</v>
      </c>
      <c r="P22">
        <v>80.06</v>
      </c>
      <c r="Q22">
        <v>48</v>
      </c>
      <c r="R22">
        <v>5</v>
      </c>
      <c r="S22">
        <v>20</v>
      </c>
      <c r="T22">
        <v>55.94</v>
      </c>
      <c r="U22" s="115">
        <f t="shared" si="2"/>
        <v>209</v>
      </c>
      <c r="V22" s="113">
        <f t="shared" si="3"/>
        <v>0</v>
      </c>
      <c r="Y22">
        <f>BAWANA!AW22+BAWANA!AX22</f>
        <v>30.5</v>
      </c>
      <c r="Z22">
        <f>BAWANA!BD22+BAWANA!BE22</f>
        <v>30.5</v>
      </c>
      <c r="AA22">
        <f>BAWANA!X22+BAWANA!Y22</f>
        <v>30.5</v>
      </c>
      <c r="AB22">
        <f>BAWANA!AE22+BAWANA!AF22</f>
        <v>30.5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305</v>
      </c>
      <c r="C23">
        <f>BAWANA!C23</f>
        <v>0</v>
      </c>
      <c r="D23">
        <f>BAWANA!AL23</f>
        <v>209</v>
      </c>
      <c r="E23">
        <f>BAWANA!AM23</f>
        <v>0</v>
      </c>
      <c r="F23">
        <f t="shared" si="4"/>
        <v>244</v>
      </c>
      <c r="G23">
        <f t="shared" si="5"/>
        <v>209</v>
      </c>
      <c r="H23" s="113"/>
      <c r="I23">
        <f>BRPL_EOD!AI23+BRPL_EOD!AJ23</f>
        <v>80.06</v>
      </c>
      <c r="J23">
        <f>BYPL_EOD!AI23+BYPL_EOD!AJ23</f>
        <v>48</v>
      </c>
      <c r="K23">
        <f>MES_EOD!AI23+MES_EOD!AJ23</f>
        <v>5</v>
      </c>
      <c r="L23">
        <f>NDMC_EOD!AI23+NDMC_EOD!AJ23</f>
        <v>20</v>
      </c>
      <c r="M23">
        <f>TPDDL_EOD!AI23+TPDDL_EOD!AJ23</f>
        <v>55.94</v>
      </c>
      <c r="N23">
        <f t="shared" si="0"/>
        <v>209</v>
      </c>
      <c r="O23" s="113">
        <f t="shared" si="1"/>
        <v>0</v>
      </c>
      <c r="P23">
        <v>80.06</v>
      </c>
      <c r="Q23">
        <v>48</v>
      </c>
      <c r="R23">
        <v>5</v>
      </c>
      <c r="S23">
        <v>20</v>
      </c>
      <c r="T23">
        <v>55.94</v>
      </c>
      <c r="U23" s="115">
        <f t="shared" si="2"/>
        <v>209</v>
      </c>
      <c r="V23" s="113">
        <f t="shared" si="3"/>
        <v>0</v>
      </c>
      <c r="Y23">
        <f>BAWANA!AW23+BAWANA!AX23</f>
        <v>30.5</v>
      </c>
      <c r="Z23">
        <f>BAWANA!BD23+BAWANA!BE23</f>
        <v>30.5</v>
      </c>
      <c r="AA23">
        <f>BAWANA!X23+BAWANA!Y23</f>
        <v>30.5</v>
      </c>
      <c r="AB23">
        <f>BAWANA!AE23+BAWANA!AF23</f>
        <v>30.5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305</v>
      </c>
      <c r="C24">
        <f>BAWANA!C24</f>
        <v>0</v>
      </c>
      <c r="D24">
        <f>BAWANA!AL24</f>
        <v>209</v>
      </c>
      <c r="E24">
        <f>BAWANA!AM24</f>
        <v>0</v>
      </c>
      <c r="F24">
        <f t="shared" si="4"/>
        <v>244</v>
      </c>
      <c r="G24">
        <f t="shared" si="5"/>
        <v>209</v>
      </c>
      <c r="H24" s="113"/>
      <c r="I24">
        <f>BRPL_EOD!AI24+BRPL_EOD!AJ24</f>
        <v>80.06</v>
      </c>
      <c r="J24">
        <f>BYPL_EOD!AI24+BYPL_EOD!AJ24</f>
        <v>48</v>
      </c>
      <c r="K24">
        <f>MES_EOD!AI24+MES_EOD!AJ24</f>
        <v>5</v>
      </c>
      <c r="L24">
        <f>NDMC_EOD!AI24+NDMC_EOD!AJ24</f>
        <v>20</v>
      </c>
      <c r="M24">
        <f>TPDDL_EOD!AI24+TPDDL_EOD!AJ24</f>
        <v>55.94</v>
      </c>
      <c r="N24">
        <f t="shared" si="0"/>
        <v>209</v>
      </c>
      <c r="O24" s="113">
        <f t="shared" si="1"/>
        <v>0</v>
      </c>
      <c r="P24">
        <v>80.06</v>
      </c>
      <c r="Q24">
        <v>48</v>
      </c>
      <c r="R24">
        <v>5</v>
      </c>
      <c r="S24">
        <v>20</v>
      </c>
      <c r="T24">
        <v>55.94</v>
      </c>
      <c r="U24" s="115">
        <f t="shared" si="2"/>
        <v>209</v>
      </c>
      <c r="V24" s="113">
        <f t="shared" si="3"/>
        <v>0</v>
      </c>
      <c r="Y24">
        <f>BAWANA!AW24+BAWANA!AX24</f>
        <v>30.5</v>
      </c>
      <c r="Z24">
        <f>BAWANA!BD24+BAWANA!BE24</f>
        <v>30.5</v>
      </c>
      <c r="AA24">
        <f>BAWANA!X24+BAWANA!Y24</f>
        <v>30.5</v>
      </c>
      <c r="AB24">
        <f>BAWANA!AE24+BAWANA!AF24</f>
        <v>30.5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305</v>
      </c>
      <c r="C25">
        <f>BAWANA!C25</f>
        <v>0</v>
      </c>
      <c r="D25">
        <f>BAWANA!AL25</f>
        <v>209</v>
      </c>
      <c r="E25">
        <f>BAWANA!AM25</f>
        <v>0</v>
      </c>
      <c r="F25">
        <f t="shared" si="4"/>
        <v>244</v>
      </c>
      <c r="G25">
        <f t="shared" si="5"/>
        <v>209</v>
      </c>
      <c r="H25" s="113"/>
      <c r="I25">
        <f>BRPL_EOD!AI25+BRPL_EOD!AJ25</f>
        <v>80.06</v>
      </c>
      <c r="J25">
        <f>BYPL_EOD!AI25+BYPL_EOD!AJ25</f>
        <v>48</v>
      </c>
      <c r="K25">
        <f>MES_EOD!AI25+MES_EOD!AJ25</f>
        <v>5</v>
      </c>
      <c r="L25">
        <f>NDMC_EOD!AI25+NDMC_EOD!AJ25</f>
        <v>20</v>
      </c>
      <c r="M25">
        <f>TPDDL_EOD!AI25+TPDDL_EOD!AJ25</f>
        <v>55.94</v>
      </c>
      <c r="N25">
        <f t="shared" si="0"/>
        <v>209</v>
      </c>
      <c r="O25" s="113">
        <f t="shared" si="1"/>
        <v>0</v>
      </c>
      <c r="P25">
        <v>80.06</v>
      </c>
      <c r="Q25">
        <v>48</v>
      </c>
      <c r="R25">
        <v>5</v>
      </c>
      <c r="S25">
        <v>20</v>
      </c>
      <c r="T25">
        <v>55.94</v>
      </c>
      <c r="U25" s="115">
        <f t="shared" si="2"/>
        <v>209</v>
      </c>
      <c r="V25" s="113">
        <f t="shared" si="3"/>
        <v>0</v>
      </c>
      <c r="Y25">
        <f>BAWANA!AW25+BAWANA!AX25</f>
        <v>30.5</v>
      </c>
      <c r="Z25">
        <f>BAWANA!BD25+BAWANA!BE25</f>
        <v>30.5</v>
      </c>
      <c r="AA25">
        <f>BAWANA!X25+BAWANA!Y25</f>
        <v>30.5</v>
      </c>
      <c r="AB25">
        <f>BAWANA!AE25+BAWANA!AF25</f>
        <v>30.5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305</v>
      </c>
      <c r="C26">
        <f>BAWANA!C26</f>
        <v>0</v>
      </c>
      <c r="D26">
        <f>BAWANA!AL26</f>
        <v>209</v>
      </c>
      <c r="E26">
        <f>BAWANA!AM26</f>
        <v>0</v>
      </c>
      <c r="F26">
        <f t="shared" si="4"/>
        <v>244</v>
      </c>
      <c r="G26">
        <f t="shared" si="5"/>
        <v>209</v>
      </c>
      <c r="H26" s="113"/>
      <c r="I26">
        <f>BRPL_EOD!AI26+BRPL_EOD!AJ26</f>
        <v>80.06</v>
      </c>
      <c r="J26">
        <f>BYPL_EOD!AI26+BYPL_EOD!AJ26</f>
        <v>48</v>
      </c>
      <c r="K26">
        <f>MES_EOD!AI26+MES_EOD!AJ26</f>
        <v>5</v>
      </c>
      <c r="L26">
        <f>NDMC_EOD!AI26+NDMC_EOD!AJ26</f>
        <v>20</v>
      </c>
      <c r="M26">
        <f>TPDDL_EOD!AI26+TPDDL_EOD!AJ26</f>
        <v>55.94</v>
      </c>
      <c r="N26">
        <f t="shared" si="0"/>
        <v>209</v>
      </c>
      <c r="O26" s="113">
        <f t="shared" si="1"/>
        <v>0</v>
      </c>
      <c r="P26">
        <v>80.06</v>
      </c>
      <c r="Q26">
        <v>48</v>
      </c>
      <c r="R26">
        <v>5</v>
      </c>
      <c r="S26">
        <v>20</v>
      </c>
      <c r="T26">
        <v>55.94</v>
      </c>
      <c r="U26" s="115">
        <f t="shared" si="2"/>
        <v>209</v>
      </c>
      <c r="V26" s="113">
        <f t="shared" si="3"/>
        <v>0</v>
      </c>
      <c r="Y26">
        <f>BAWANA!AW26+BAWANA!AX26</f>
        <v>30.5</v>
      </c>
      <c r="Z26">
        <f>BAWANA!BD26+BAWANA!BE26</f>
        <v>30.5</v>
      </c>
      <c r="AA26">
        <f>BAWANA!X26+BAWANA!Y26</f>
        <v>30.5</v>
      </c>
      <c r="AB26">
        <f>BAWANA!AE26+BAWANA!AF26</f>
        <v>30.5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305</v>
      </c>
      <c r="C27">
        <f>BAWANA!C27</f>
        <v>0</v>
      </c>
      <c r="D27">
        <f>BAWANA!AL27</f>
        <v>209</v>
      </c>
      <c r="E27">
        <f>BAWANA!AM27</f>
        <v>0</v>
      </c>
      <c r="F27">
        <f t="shared" si="4"/>
        <v>244</v>
      </c>
      <c r="G27">
        <f t="shared" si="5"/>
        <v>209</v>
      </c>
      <c r="H27" s="113"/>
      <c r="I27">
        <f>BRPL_EOD!AI27+BRPL_EOD!AJ27</f>
        <v>84</v>
      </c>
      <c r="J27">
        <f>BYPL_EOD!AI27+BYPL_EOD!AJ27</f>
        <v>48</v>
      </c>
      <c r="K27">
        <f>MES_EOD!AI27+MES_EOD!AJ27</f>
        <v>5</v>
      </c>
      <c r="L27">
        <f>NDMC_EOD!AI27+NDMC_EOD!AJ27</f>
        <v>20</v>
      </c>
      <c r="M27">
        <f>TPDDL_EOD!AI27+TPDDL_EOD!AJ27</f>
        <v>52</v>
      </c>
      <c r="N27">
        <f t="shared" si="0"/>
        <v>209</v>
      </c>
      <c r="O27" s="113">
        <f t="shared" si="1"/>
        <v>0</v>
      </c>
      <c r="P27">
        <v>84</v>
      </c>
      <c r="Q27">
        <v>48</v>
      </c>
      <c r="R27">
        <v>5</v>
      </c>
      <c r="S27">
        <v>20</v>
      </c>
      <c r="T27">
        <v>52</v>
      </c>
      <c r="U27" s="115">
        <f t="shared" si="2"/>
        <v>209</v>
      </c>
      <c r="V27" s="113">
        <f t="shared" si="3"/>
        <v>0</v>
      </c>
      <c r="Y27">
        <f>BAWANA!AW27+BAWANA!AX27</f>
        <v>30.5</v>
      </c>
      <c r="Z27">
        <f>BAWANA!BD27+BAWANA!BE27</f>
        <v>30.5</v>
      </c>
      <c r="AA27">
        <f>BAWANA!X27+BAWANA!Y27</f>
        <v>30.5</v>
      </c>
      <c r="AB27">
        <f>BAWANA!AE27+BAWANA!AF27</f>
        <v>30.5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305</v>
      </c>
      <c r="C28">
        <f>BAWANA!C28</f>
        <v>0</v>
      </c>
      <c r="D28">
        <f>BAWANA!AL28</f>
        <v>213.89999999999998</v>
      </c>
      <c r="E28">
        <f>BAWANA!AM28</f>
        <v>0</v>
      </c>
      <c r="F28">
        <f t="shared" si="4"/>
        <v>244</v>
      </c>
      <c r="G28">
        <f t="shared" si="5"/>
        <v>213.89999999999998</v>
      </c>
      <c r="H28" s="113"/>
      <c r="I28">
        <f>BRPL_EOD!AI28+BRPL_EOD!AJ28</f>
        <v>84</v>
      </c>
      <c r="J28">
        <f>BYPL_EOD!AI28+BYPL_EOD!AJ28</f>
        <v>54.9</v>
      </c>
      <c r="K28">
        <f>MES_EOD!AI28+MES_EOD!AJ28</f>
        <v>5</v>
      </c>
      <c r="L28">
        <f>NDMC_EOD!AI28+NDMC_EOD!AJ28</f>
        <v>20</v>
      </c>
      <c r="M28">
        <f>TPDDL_EOD!AI28+TPDDL_EOD!AJ28</f>
        <v>50</v>
      </c>
      <c r="N28">
        <f t="shared" si="0"/>
        <v>213.9</v>
      </c>
      <c r="O28" s="113">
        <f t="shared" si="1"/>
        <v>0</v>
      </c>
      <c r="P28">
        <v>83.999999999999986</v>
      </c>
      <c r="Q28">
        <v>54.899999999999991</v>
      </c>
      <c r="R28">
        <v>4.9999999999999991</v>
      </c>
      <c r="S28">
        <v>19.999999999999996</v>
      </c>
      <c r="T28">
        <v>49.999999999999993</v>
      </c>
      <c r="U28" s="115">
        <f t="shared" si="2"/>
        <v>213.89999999999998</v>
      </c>
      <c r="V28" s="113">
        <f t="shared" si="3"/>
        <v>0</v>
      </c>
      <c r="Y28">
        <f>BAWANA!AW28+BAWANA!AX28</f>
        <v>30.5</v>
      </c>
      <c r="Z28">
        <f>BAWANA!BD28+BAWANA!BE28</f>
        <v>30.5</v>
      </c>
      <c r="AA28">
        <f>BAWANA!X28+BAWANA!Y28</f>
        <v>30.5</v>
      </c>
      <c r="AB28">
        <f>BAWANA!AE28+BAWANA!AF28</f>
        <v>30.5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305</v>
      </c>
      <c r="C29">
        <f>BAWANA!C29</f>
        <v>0</v>
      </c>
      <c r="D29">
        <f>BAWANA!AL29</f>
        <v>230.24</v>
      </c>
      <c r="E29">
        <f>BAWANA!AM29</f>
        <v>0</v>
      </c>
      <c r="F29">
        <f t="shared" si="4"/>
        <v>244</v>
      </c>
      <c r="G29">
        <f t="shared" si="5"/>
        <v>230.24</v>
      </c>
      <c r="H29" s="113"/>
      <c r="I29">
        <f>BRPL_EOD!AI29+BRPL_EOD!AJ29</f>
        <v>84</v>
      </c>
      <c r="J29">
        <f>BYPL_EOD!AI29+BYPL_EOD!AJ29</f>
        <v>54.9</v>
      </c>
      <c r="K29">
        <f>MES_EOD!AI29+MES_EOD!AJ29</f>
        <v>5</v>
      </c>
      <c r="L29">
        <f>NDMC_EOD!AI29+NDMC_EOD!AJ29</f>
        <v>20</v>
      </c>
      <c r="M29">
        <f>TPDDL_EOD!AI29+TPDDL_EOD!AJ29</f>
        <v>66.34</v>
      </c>
      <c r="N29">
        <f t="shared" si="0"/>
        <v>230.24</v>
      </c>
      <c r="O29" s="113">
        <f t="shared" si="1"/>
        <v>0</v>
      </c>
      <c r="P29">
        <v>84</v>
      </c>
      <c r="Q29">
        <v>54.9</v>
      </c>
      <c r="R29">
        <v>5</v>
      </c>
      <c r="S29">
        <v>20</v>
      </c>
      <c r="T29">
        <v>66.34</v>
      </c>
      <c r="U29" s="115">
        <f t="shared" si="2"/>
        <v>230.24</v>
      </c>
      <c r="V29" s="113">
        <f t="shared" si="3"/>
        <v>0</v>
      </c>
      <c r="Y29">
        <f>BAWANA!AW29+BAWANA!AX29</f>
        <v>30.5</v>
      </c>
      <c r="Z29">
        <f>BAWANA!BD29+BAWANA!BE29</f>
        <v>30.5</v>
      </c>
      <c r="AA29">
        <f>BAWANA!X29+BAWANA!Y29</f>
        <v>30.5</v>
      </c>
      <c r="AB29">
        <f>BAWANA!AE29+BAWANA!AF29</f>
        <v>30.5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305</v>
      </c>
      <c r="C30">
        <f>BAWANA!C30</f>
        <v>0</v>
      </c>
      <c r="D30">
        <f>BAWANA!AL30</f>
        <v>230.24</v>
      </c>
      <c r="E30">
        <f>BAWANA!AM30</f>
        <v>0</v>
      </c>
      <c r="F30">
        <f t="shared" si="4"/>
        <v>244</v>
      </c>
      <c r="G30">
        <f t="shared" si="5"/>
        <v>230.24</v>
      </c>
      <c r="H30" s="113"/>
      <c r="I30">
        <f>BRPL_EOD!AI30+BRPL_EOD!AJ30</f>
        <v>84</v>
      </c>
      <c r="J30">
        <f>BYPL_EOD!AI30+BYPL_EOD!AJ30</f>
        <v>54.9</v>
      </c>
      <c r="K30">
        <f>MES_EOD!AI30+MES_EOD!AJ30</f>
        <v>5</v>
      </c>
      <c r="L30">
        <f>NDMC_EOD!AI30+NDMC_EOD!AJ30</f>
        <v>20</v>
      </c>
      <c r="M30">
        <f>TPDDL_EOD!AI30+TPDDL_EOD!AJ30</f>
        <v>66.34</v>
      </c>
      <c r="N30">
        <f t="shared" si="0"/>
        <v>230.24</v>
      </c>
      <c r="O30" s="113">
        <f t="shared" si="1"/>
        <v>0</v>
      </c>
      <c r="P30">
        <v>84</v>
      </c>
      <c r="Q30">
        <v>54.9</v>
      </c>
      <c r="R30">
        <v>5</v>
      </c>
      <c r="S30">
        <v>20</v>
      </c>
      <c r="T30">
        <v>66.34</v>
      </c>
      <c r="U30" s="115">
        <f t="shared" si="2"/>
        <v>230.24</v>
      </c>
      <c r="V30" s="113">
        <f t="shared" si="3"/>
        <v>0</v>
      </c>
      <c r="Y30">
        <f>BAWANA!AW30+BAWANA!AX30</f>
        <v>30.5</v>
      </c>
      <c r="Z30">
        <f>BAWANA!BD30+BAWANA!BE30</f>
        <v>30.5</v>
      </c>
      <c r="AA30">
        <f>BAWANA!X30+BAWANA!Y30</f>
        <v>30.5</v>
      </c>
      <c r="AB30">
        <f>BAWANA!AE30+BAWANA!AF30</f>
        <v>30.5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305</v>
      </c>
      <c r="C31">
        <f>BAWANA!C31</f>
        <v>0</v>
      </c>
      <c r="D31">
        <f>BAWANA!AL31</f>
        <v>223.33999999999997</v>
      </c>
      <c r="E31">
        <f>BAWANA!AM31</f>
        <v>0</v>
      </c>
      <c r="F31">
        <f t="shared" si="4"/>
        <v>244</v>
      </c>
      <c r="G31">
        <f t="shared" si="5"/>
        <v>223.33999999999997</v>
      </c>
      <c r="H31" s="113"/>
      <c r="I31">
        <f>BRPL_EOD!AI31+BRPL_EOD!AJ31</f>
        <v>84</v>
      </c>
      <c r="J31">
        <f>BYPL_EOD!AI31+BYPL_EOD!AJ31</f>
        <v>48</v>
      </c>
      <c r="K31">
        <f>MES_EOD!AI31+MES_EOD!AJ31</f>
        <v>5</v>
      </c>
      <c r="L31">
        <f>NDMC_EOD!AI31+NDMC_EOD!AJ31</f>
        <v>20</v>
      </c>
      <c r="M31">
        <f>TPDDL_EOD!AI31+TPDDL_EOD!AJ31</f>
        <v>66.34</v>
      </c>
      <c r="N31">
        <f t="shared" si="0"/>
        <v>223.34</v>
      </c>
      <c r="O31" s="113">
        <f t="shared" si="1"/>
        <v>0</v>
      </c>
      <c r="P31">
        <v>83.999999999999986</v>
      </c>
      <c r="Q31">
        <v>47.999999999999993</v>
      </c>
      <c r="R31">
        <v>4.9999999999999991</v>
      </c>
      <c r="S31">
        <v>19.999999999999996</v>
      </c>
      <c r="T31">
        <v>66.339999999999989</v>
      </c>
      <c r="U31" s="115">
        <f t="shared" si="2"/>
        <v>223.33999999999997</v>
      </c>
      <c r="V31" s="113">
        <f t="shared" si="3"/>
        <v>0</v>
      </c>
      <c r="Y31">
        <f>BAWANA!AW31+BAWANA!AX31</f>
        <v>30.5</v>
      </c>
      <c r="Z31">
        <f>BAWANA!BD31+BAWANA!BE31</f>
        <v>30.5</v>
      </c>
      <c r="AA31">
        <f>BAWANA!X31+BAWANA!Y31</f>
        <v>30.5</v>
      </c>
      <c r="AB31">
        <f>BAWANA!AE31+BAWANA!AF31</f>
        <v>30.5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305</v>
      </c>
      <c r="C32">
        <f>BAWANA!C32</f>
        <v>0</v>
      </c>
      <c r="D32">
        <f>BAWANA!AL32</f>
        <v>209</v>
      </c>
      <c r="E32">
        <f>BAWANA!AM32</f>
        <v>0</v>
      </c>
      <c r="F32">
        <f t="shared" si="4"/>
        <v>244</v>
      </c>
      <c r="G32">
        <f t="shared" si="5"/>
        <v>209</v>
      </c>
      <c r="H32" s="113"/>
      <c r="I32">
        <f>BRPL_EOD!AI32+BRPL_EOD!AJ32</f>
        <v>84</v>
      </c>
      <c r="J32">
        <f>BYPL_EOD!AI32+BYPL_EOD!AJ32</f>
        <v>48</v>
      </c>
      <c r="K32">
        <f>MES_EOD!AI32+MES_EOD!AJ32</f>
        <v>5</v>
      </c>
      <c r="L32">
        <f>NDMC_EOD!AI32+NDMC_EOD!AJ32</f>
        <v>20</v>
      </c>
      <c r="M32">
        <f>TPDDL_EOD!AI32+TPDDL_EOD!AJ32</f>
        <v>52</v>
      </c>
      <c r="N32">
        <f t="shared" si="0"/>
        <v>209</v>
      </c>
      <c r="O32" s="113">
        <f t="shared" si="1"/>
        <v>0</v>
      </c>
      <c r="P32">
        <v>84</v>
      </c>
      <c r="Q32">
        <v>48</v>
      </c>
      <c r="R32">
        <v>5</v>
      </c>
      <c r="S32">
        <v>20</v>
      </c>
      <c r="T32">
        <v>52</v>
      </c>
      <c r="U32" s="115">
        <f t="shared" si="2"/>
        <v>209</v>
      </c>
      <c r="V32" s="113">
        <f t="shared" si="3"/>
        <v>0</v>
      </c>
      <c r="Y32">
        <f>BAWANA!AW32+BAWANA!AX32</f>
        <v>30.5</v>
      </c>
      <c r="Z32">
        <f>BAWANA!BD32+BAWANA!BE32</f>
        <v>30.5</v>
      </c>
      <c r="AA32">
        <f>BAWANA!X32+BAWANA!Y32</f>
        <v>30.5</v>
      </c>
      <c r="AB32">
        <f>BAWANA!AE32+BAWANA!AF32</f>
        <v>30.5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305</v>
      </c>
      <c r="C33">
        <f>BAWANA!C33</f>
        <v>0</v>
      </c>
      <c r="D33">
        <f>BAWANA!AL33</f>
        <v>209</v>
      </c>
      <c r="E33">
        <f>BAWANA!AM33</f>
        <v>0</v>
      </c>
      <c r="F33">
        <f t="shared" si="4"/>
        <v>244</v>
      </c>
      <c r="G33">
        <f t="shared" si="5"/>
        <v>209</v>
      </c>
      <c r="H33" s="113"/>
      <c r="I33">
        <f>BRPL_EOD!AI33+BRPL_EOD!AJ33</f>
        <v>84</v>
      </c>
      <c r="J33">
        <f>BYPL_EOD!AI33+BYPL_EOD!AJ33</f>
        <v>48</v>
      </c>
      <c r="K33">
        <f>MES_EOD!AI33+MES_EOD!AJ33</f>
        <v>5</v>
      </c>
      <c r="L33">
        <f>NDMC_EOD!AI33+NDMC_EOD!AJ33</f>
        <v>20</v>
      </c>
      <c r="M33">
        <f>TPDDL_EOD!AI33+TPDDL_EOD!AJ33</f>
        <v>52</v>
      </c>
      <c r="N33">
        <f t="shared" si="0"/>
        <v>209</v>
      </c>
      <c r="O33" s="113">
        <f t="shared" si="1"/>
        <v>0</v>
      </c>
      <c r="P33">
        <v>84</v>
      </c>
      <c r="Q33">
        <v>48</v>
      </c>
      <c r="R33">
        <v>5</v>
      </c>
      <c r="S33">
        <v>20</v>
      </c>
      <c r="T33">
        <v>52</v>
      </c>
      <c r="U33" s="115">
        <f t="shared" si="2"/>
        <v>209</v>
      </c>
      <c r="V33" s="113">
        <f t="shared" si="3"/>
        <v>0</v>
      </c>
      <c r="Y33">
        <f>BAWANA!AW33+BAWANA!AX33</f>
        <v>30.5</v>
      </c>
      <c r="Z33">
        <f>BAWANA!BD33+BAWANA!BE33</f>
        <v>30.5</v>
      </c>
      <c r="AA33">
        <f>BAWANA!X33+BAWANA!Y33</f>
        <v>30.5</v>
      </c>
      <c r="AB33">
        <f>BAWANA!AE33+BAWANA!AF33</f>
        <v>30.5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305</v>
      </c>
      <c r="C34">
        <f>BAWANA!C34</f>
        <v>0</v>
      </c>
      <c r="D34">
        <f>BAWANA!AL34</f>
        <v>209</v>
      </c>
      <c r="E34">
        <f>BAWANA!AM34</f>
        <v>0</v>
      </c>
      <c r="F34">
        <f t="shared" si="4"/>
        <v>244</v>
      </c>
      <c r="G34">
        <f t="shared" si="5"/>
        <v>209</v>
      </c>
      <c r="H34" s="113"/>
      <c r="I34">
        <f>BRPL_EOD!AI34+BRPL_EOD!AJ34</f>
        <v>84</v>
      </c>
      <c r="J34">
        <f>BYPL_EOD!AI34+BYPL_EOD!AJ34</f>
        <v>48</v>
      </c>
      <c r="K34">
        <f>MES_EOD!AI34+MES_EOD!AJ34</f>
        <v>5</v>
      </c>
      <c r="L34">
        <f>NDMC_EOD!AI34+NDMC_EOD!AJ34</f>
        <v>20</v>
      </c>
      <c r="M34">
        <f>TPDDL_EOD!AI34+TPDDL_EOD!AJ34</f>
        <v>52</v>
      </c>
      <c r="N34">
        <f t="shared" si="0"/>
        <v>209</v>
      </c>
      <c r="O34" s="113">
        <f t="shared" si="1"/>
        <v>0</v>
      </c>
      <c r="P34">
        <v>84</v>
      </c>
      <c r="Q34">
        <v>48</v>
      </c>
      <c r="R34">
        <v>5</v>
      </c>
      <c r="S34">
        <v>20</v>
      </c>
      <c r="T34">
        <v>52</v>
      </c>
      <c r="U34" s="115">
        <f t="shared" si="2"/>
        <v>209</v>
      </c>
      <c r="V34" s="113">
        <f t="shared" si="3"/>
        <v>0</v>
      </c>
      <c r="Y34">
        <f>BAWANA!AW34+BAWANA!AX34</f>
        <v>30.5</v>
      </c>
      <c r="Z34">
        <f>BAWANA!BD34+BAWANA!BE34</f>
        <v>30.5</v>
      </c>
      <c r="AA34">
        <f>BAWANA!X34+BAWANA!Y34</f>
        <v>30.5</v>
      </c>
      <c r="AB34">
        <f>BAWANA!AE34+BAWANA!AF34</f>
        <v>30.5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305</v>
      </c>
      <c r="C35">
        <f>BAWANA!C35</f>
        <v>0</v>
      </c>
      <c r="D35">
        <f>BAWANA!AL35</f>
        <v>209</v>
      </c>
      <c r="E35">
        <f>BAWANA!AM35</f>
        <v>0</v>
      </c>
      <c r="F35">
        <f t="shared" si="4"/>
        <v>244</v>
      </c>
      <c r="G35">
        <f t="shared" si="5"/>
        <v>209</v>
      </c>
      <c r="H35" s="113"/>
      <c r="I35">
        <f>BRPL_EOD!AI35+BRPL_EOD!AJ35</f>
        <v>84</v>
      </c>
      <c r="J35">
        <f>BYPL_EOD!AI35+BYPL_EOD!AJ35</f>
        <v>48</v>
      </c>
      <c r="K35">
        <f>MES_EOD!AI35+MES_EOD!AJ35</f>
        <v>5</v>
      </c>
      <c r="L35">
        <f>NDMC_EOD!AI35+NDMC_EOD!AJ35</f>
        <v>20</v>
      </c>
      <c r="M35">
        <f>TPDDL_EOD!AI35+TPDDL_EOD!AJ35</f>
        <v>52</v>
      </c>
      <c r="N35">
        <f t="shared" si="0"/>
        <v>209</v>
      </c>
      <c r="O35" s="113">
        <f t="shared" si="1"/>
        <v>0</v>
      </c>
      <c r="P35">
        <v>84</v>
      </c>
      <c r="Q35">
        <v>48</v>
      </c>
      <c r="R35">
        <v>5</v>
      </c>
      <c r="S35">
        <v>20</v>
      </c>
      <c r="T35">
        <v>52</v>
      </c>
      <c r="U35" s="115">
        <f t="shared" si="2"/>
        <v>209</v>
      </c>
      <c r="V35" s="113">
        <f t="shared" si="3"/>
        <v>0</v>
      </c>
      <c r="Y35">
        <f>BAWANA!AW35+BAWANA!AX35</f>
        <v>30.5</v>
      </c>
      <c r="Z35">
        <f>BAWANA!BD35+BAWANA!BE35</f>
        <v>30.5</v>
      </c>
      <c r="AA35">
        <f>BAWANA!X35+BAWANA!Y35</f>
        <v>30.5</v>
      </c>
      <c r="AB35">
        <f>BAWANA!AE35+BAWANA!AF35</f>
        <v>30.5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305</v>
      </c>
      <c r="C36">
        <f>BAWANA!C36</f>
        <v>0</v>
      </c>
      <c r="D36">
        <f>BAWANA!AL36</f>
        <v>209</v>
      </c>
      <c r="E36">
        <f>BAWANA!AM36</f>
        <v>0</v>
      </c>
      <c r="F36">
        <f t="shared" si="4"/>
        <v>244</v>
      </c>
      <c r="G36">
        <f t="shared" si="5"/>
        <v>209</v>
      </c>
      <c r="H36" s="113"/>
      <c r="I36">
        <f>BRPL_EOD!AI36+BRPL_EOD!AJ36</f>
        <v>84</v>
      </c>
      <c r="J36">
        <f>BYPL_EOD!AI36+BYPL_EOD!AJ36</f>
        <v>48</v>
      </c>
      <c r="K36">
        <f>MES_EOD!AI36+MES_EOD!AJ36</f>
        <v>5</v>
      </c>
      <c r="L36">
        <f>NDMC_EOD!AI36+NDMC_EOD!AJ36</f>
        <v>20</v>
      </c>
      <c r="M36">
        <f>TPDDL_EOD!AI36+TPDDL_EOD!AJ36</f>
        <v>52</v>
      </c>
      <c r="N36">
        <f t="shared" si="0"/>
        <v>209</v>
      </c>
      <c r="O36" s="113">
        <f t="shared" si="1"/>
        <v>0</v>
      </c>
      <c r="P36">
        <v>84</v>
      </c>
      <c r="Q36">
        <v>48</v>
      </c>
      <c r="R36">
        <v>5</v>
      </c>
      <c r="S36">
        <v>20</v>
      </c>
      <c r="T36">
        <v>52</v>
      </c>
      <c r="U36" s="115">
        <f t="shared" si="2"/>
        <v>209</v>
      </c>
      <c r="V36" s="113">
        <f t="shared" si="3"/>
        <v>0</v>
      </c>
      <c r="Y36">
        <f>BAWANA!AW36+BAWANA!AX36</f>
        <v>30.5</v>
      </c>
      <c r="Z36">
        <f>BAWANA!BD36+BAWANA!BE36</f>
        <v>30.5</v>
      </c>
      <c r="AA36">
        <f>BAWANA!X36+BAWANA!Y36</f>
        <v>30.5</v>
      </c>
      <c r="AB36">
        <f>BAWANA!AE36+BAWANA!AF36</f>
        <v>30.5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305</v>
      </c>
      <c r="C37">
        <f>BAWANA!C37</f>
        <v>0</v>
      </c>
      <c r="D37">
        <f>BAWANA!AL37</f>
        <v>209</v>
      </c>
      <c r="E37">
        <f>BAWANA!AM37</f>
        <v>0</v>
      </c>
      <c r="F37">
        <f t="shared" si="4"/>
        <v>244</v>
      </c>
      <c r="G37">
        <f t="shared" si="5"/>
        <v>209</v>
      </c>
      <c r="H37" s="113"/>
      <c r="I37">
        <f>BRPL_EOD!AI37+BRPL_EOD!AJ37</f>
        <v>84</v>
      </c>
      <c r="J37">
        <f>BYPL_EOD!AI37+BYPL_EOD!AJ37</f>
        <v>48</v>
      </c>
      <c r="K37">
        <f>MES_EOD!AI37+MES_EOD!AJ37</f>
        <v>5</v>
      </c>
      <c r="L37">
        <f>NDMC_EOD!AI37+NDMC_EOD!AJ37</f>
        <v>20</v>
      </c>
      <c r="M37">
        <f>TPDDL_EOD!AI37+TPDDL_EOD!AJ37</f>
        <v>52</v>
      </c>
      <c r="N37">
        <f t="shared" si="0"/>
        <v>209</v>
      </c>
      <c r="O37" s="113">
        <f t="shared" si="1"/>
        <v>0</v>
      </c>
      <c r="P37">
        <v>84</v>
      </c>
      <c r="Q37">
        <v>48</v>
      </c>
      <c r="R37">
        <v>5</v>
      </c>
      <c r="S37">
        <v>20</v>
      </c>
      <c r="T37">
        <v>52</v>
      </c>
      <c r="U37" s="115">
        <f t="shared" si="2"/>
        <v>209</v>
      </c>
      <c r="V37" s="113">
        <f t="shared" si="3"/>
        <v>0</v>
      </c>
      <c r="Y37">
        <f>BAWANA!AW37+BAWANA!AX37</f>
        <v>30.5</v>
      </c>
      <c r="Z37">
        <f>BAWANA!BD37+BAWANA!BE37</f>
        <v>30.5</v>
      </c>
      <c r="AA37">
        <f>BAWANA!X37+BAWANA!Y37</f>
        <v>30.5</v>
      </c>
      <c r="AB37">
        <f>BAWANA!AE37+BAWANA!AF37</f>
        <v>30.5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305</v>
      </c>
      <c r="C38">
        <f>BAWANA!C38</f>
        <v>0</v>
      </c>
      <c r="D38">
        <f>BAWANA!AL38</f>
        <v>209</v>
      </c>
      <c r="E38">
        <f>BAWANA!AM38</f>
        <v>0</v>
      </c>
      <c r="F38">
        <f t="shared" si="4"/>
        <v>244</v>
      </c>
      <c r="G38">
        <f t="shared" si="5"/>
        <v>209</v>
      </c>
      <c r="H38" s="113"/>
      <c r="I38">
        <f>BRPL_EOD!AI38+BRPL_EOD!AJ38</f>
        <v>84</v>
      </c>
      <c r="J38">
        <f>BYPL_EOD!AI38+BYPL_EOD!AJ38</f>
        <v>48</v>
      </c>
      <c r="K38">
        <f>MES_EOD!AI38+MES_EOD!AJ38</f>
        <v>5</v>
      </c>
      <c r="L38">
        <f>NDMC_EOD!AI38+NDMC_EOD!AJ38</f>
        <v>20</v>
      </c>
      <c r="M38">
        <f>TPDDL_EOD!AI38+TPDDL_EOD!AJ38</f>
        <v>52</v>
      </c>
      <c r="N38">
        <f t="shared" si="0"/>
        <v>209</v>
      </c>
      <c r="O38" s="113">
        <f t="shared" si="1"/>
        <v>0</v>
      </c>
      <c r="P38">
        <v>84</v>
      </c>
      <c r="Q38">
        <v>48</v>
      </c>
      <c r="R38">
        <v>5</v>
      </c>
      <c r="S38">
        <v>20</v>
      </c>
      <c r="T38">
        <v>52</v>
      </c>
      <c r="U38" s="115">
        <f t="shared" si="2"/>
        <v>209</v>
      </c>
      <c r="V38" s="113">
        <f t="shared" si="3"/>
        <v>0</v>
      </c>
      <c r="Y38">
        <f>BAWANA!AW38+BAWANA!AX38</f>
        <v>30.5</v>
      </c>
      <c r="Z38">
        <f>BAWANA!BD38+BAWANA!BE38</f>
        <v>30.5</v>
      </c>
      <c r="AA38">
        <f>BAWANA!X38+BAWANA!Y38</f>
        <v>30.5</v>
      </c>
      <c r="AB38">
        <f>BAWANA!AE38+BAWANA!AF38</f>
        <v>30.5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300</v>
      </c>
      <c r="C39">
        <f>BAWANA!C39</f>
        <v>0</v>
      </c>
      <c r="D39">
        <f>BAWANA!AL39</f>
        <v>210</v>
      </c>
      <c r="E39">
        <f>BAWANA!AM39</f>
        <v>0</v>
      </c>
      <c r="F39">
        <f t="shared" si="4"/>
        <v>240</v>
      </c>
      <c r="G39">
        <f t="shared" si="5"/>
        <v>210</v>
      </c>
      <c r="H39" s="113"/>
      <c r="I39">
        <f>BRPL_EOD!AI39+BRPL_EOD!AJ39</f>
        <v>84</v>
      </c>
      <c r="J39">
        <f>BYPL_EOD!AI39+BYPL_EOD!AJ39</f>
        <v>48</v>
      </c>
      <c r="K39">
        <f>MES_EOD!AI39+MES_EOD!AJ39</f>
        <v>5</v>
      </c>
      <c r="L39">
        <f>NDMC_EOD!AI39+NDMC_EOD!AJ39</f>
        <v>20</v>
      </c>
      <c r="M39">
        <f>TPDDL_EOD!AI39+TPDDL_EOD!AJ39</f>
        <v>53</v>
      </c>
      <c r="N39">
        <f t="shared" si="0"/>
        <v>210</v>
      </c>
      <c r="O39" s="113">
        <f t="shared" si="1"/>
        <v>0</v>
      </c>
      <c r="P39">
        <v>84</v>
      </c>
      <c r="Q39">
        <v>48</v>
      </c>
      <c r="R39">
        <v>5</v>
      </c>
      <c r="S39">
        <v>20</v>
      </c>
      <c r="T39">
        <v>53</v>
      </c>
      <c r="U39" s="115">
        <f t="shared" si="2"/>
        <v>210</v>
      </c>
      <c r="V39" s="113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300</v>
      </c>
      <c r="C40">
        <f>BAWANA!C40</f>
        <v>0</v>
      </c>
      <c r="D40">
        <f>BAWANA!AL40</f>
        <v>210</v>
      </c>
      <c r="E40">
        <f>BAWANA!AM40</f>
        <v>0</v>
      </c>
      <c r="F40">
        <f t="shared" si="4"/>
        <v>240</v>
      </c>
      <c r="G40">
        <f t="shared" si="5"/>
        <v>210</v>
      </c>
      <c r="H40" s="113"/>
      <c r="I40">
        <f>BRPL_EOD!AI40+BRPL_EOD!AJ40</f>
        <v>84</v>
      </c>
      <c r="J40">
        <f>BYPL_EOD!AI40+BYPL_EOD!AJ40</f>
        <v>48</v>
      </c>
      <c r="K40">
        <f>MES_EOD!AI40+MES_EOD!AJ40</f>
        <v>5</v>
      </c>
      <c r="L40">
        <f>NDMC_EOD!AI40+NDMC_EOD!AJ40</f>
        <v>20</v>
      </c>
      <c r="M40">
        <f>TPDDL_EOD!AI40+TPDDL_EOD!AJ40</f>
        <v>53</v>
      </c>
      <c r="N40">
        <f t="shared" si="0"/>
        <v>210</v>
      </c>
      <c r="O40" s="113">
        <f t="shared" si="1"/>
        <v>0</v>
      </c>
      <c r="P40">
        <v>84</v>
      </c>
      <c r="Q40">
        <v>48</v>
      </c>
      <c r="R40">
        <v>5</v>
      </c>
      <c r="S40">
        <v>20</v>
      </c>
      <c r="T40">
        <v>53</v>
      </c>
      <c r="U40" s="115">
        <f t="shared" si="2"/>
        <v>210</v>
      </c>
      <c r="V40" s="113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300</v>
      </c>
      <c r="C41">
        <f>BAWANA!C41</f>
        <v>0</v>
      </c>
      <c r="D41">
        <f>BAWANA!AL41</f>
        <v>210</v>
      </c>
      <c r="E41">
        <f>BAWANA!AM41</f>
        <v>0</v>
      </c>
      <c r="F41">
        <f t="shared" si="4"/>
        <v>240</v>
      </c>
      <c r="G41">
        <f t="shared" si="5"/>
        <v>210</v>
      </c>
      <c r="H41" s="113"/>
      <c r="I41">
        <f>BRPL_EOD!AI41+BRPL_EOD!AJ41</f>
        <v>84</v>
      </c>
      <c r="J41">
        <f>BYPL_EOD!AI41+BYPL_EOD!AJ41</f>
        <v>48</v>
      </c>
      <c r="K41">
        <f>MES_EOD!AI41+MES_EOD!AJ41</f>
        <v>5</v>
      </c>
      <c r="L41">
        <f>NDMC_EOD!AI41+NDMC_EOD!AJ41</f>
        <v>20</v>
      </c>
      <c r="M41">
        <f>TPDDL_EOD!AI41+TPDDL_EOD!AJ41</f>
        <v>53</v>
      </c>
      <c r="N41">
        <f t="shared" si="0"/>
        <v>210</v>
      </c>
      <c r="O41" s="113">
        <f t="shared" si="1"/>
        <v>0</v>
      </c>
      <c r="P41">
        <v>84</v>
      </c>
      <c r="Q41">
        <v>48</v>
      </c>
      <c r="R41">
        <v>5</v>
      </c>
      <c r="S41">
        <v>20</v>
      </c>
      <c r="T41">
        <v>53</v>
      </c>
      <c r="U41" s="115">
        <f t="shared" si="2"/>
        <v>210</v>
      </c>
      <c r="V41" s="113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300</v>
      </c>
      <c r="C42">
        <f>BAWANA!C42</f>
        <v>0</v>
      </c>
      <c r="D42">
        <f>BAWANA!AL42</f>
        <v>210</v>
      </c>
      <c r="E42">
        <f>BAWANA!AM42</f>
        <v>0</v>
      </c>
      <c r="F42">
        <f t="shared" si="4"/>
        <v>240</v>
      </c>
      <c r="G42">
        <f t="shared" si="5"/>
        <v>210</v>
      </c>
      <c r="H42" s="113"/>
      <c r="I42">
        <f>BRPL_EOD!AI42+BRPL_EOD!AJ42</f>
        <v>84</v>
      </c>
      <c r="J42">
        <f>BYPL_EOD!AI42+BYPL_EOD!AJ42</f>
        <v>48</v>
      </c>
      <c r="K42">
        <f>MES_EOD!AI42+MES_EOD!AJ42</f>
        <v>5</v>
      </c>
      <c r="L42">
        <f>NDMC_EOD!AI42+NDMC_EOD!AJ42</f>
        <v>20</v>
      </c>
      <c r="M42">
        <f>TPDDL_EOD!AI42+TPDDL_EOD!AJ42</f>
        <v>53</v>
      </c>
      <c r="N42">
        <f t="shared" si="0"/>
        <v>210</v>
      </c>
      <c r="O42" s="113">
        <f t="shared" si="1"/>
        <v>0</v>
      </c>
      <c r="P42">
        <v>84</v>
      </c>
      <c r="Q42">
        <v>48</v>
      </c>
      <c r="R42">
        <v>5</v>
      </c>
      <c r="S42">
        <v>20</v>
      </c>
      <c r="T42">
        <v>53</v>
      </c>
      <c r="U42" s="115">
        <f t="shared" si="2"/>
        <v>210</v>
      </c>
      <c r="V42" s="113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300</v>
      </c>
      <c r="C43">
        <f>BAWANA!C43</f>
        <v>0</v>
      </c>
      <c r="D43">
        <f>BAWANA!AL43</f>
        <v>210</v>
      </c>
      <c r="E43">
        <f>BAWANA!AM43</f>
        <v>0</v>
      </c>
      <c r="F43">
        <f t="shared" si="4"/>
        <v>240</v>
      </c>
      <c r="G43">
        <f t="shared" si="5"/>
        <v>210</v>
      </c>
      <c r="H43" s="113"/>
      <c r="I43">
        <f>BRPL_EOD!AI43+BRPL_EOD!AJ43</f>
        <v>84</v>
      </c>
      <c r="J43">
        <f>BYPL_EOD!AI43+BYPL_EOD!AJ43</f>
        <v>48</v>
      </c>
      <c r="K43">
        <f>MES_EOD!AI43+MES_EOD!AJ43</f>
        <v>5</v>
      </c>
      <c r="L43">
        <f>NDMC_EOD!AI43+NDMC_EOD!AJ43</f>
        <v>20</v>
      </c>
      <c r="M43">
        <f>TPDDL_EOD!AI43+TPDDL_EOD!AJ43</f>
        <v>53</v>
      </c>
      <c r="N43">
        <f t="shared" si="0"/>
        <v>210</v>
      </c>
      <c r="O43" s="113">
        <f t="shared" si="1"/>
        <v>0</v>
      </c>
      <c r="P43">
        <v>84</v>
      </c>
      <c r="Q43">
        <v>48</v>
      </c>
      <c r="R43">
        <v>5</v>
      </c>
      <c r="S43">
        <v>20</v>
      </c>
      <c r="T43">
        <v>53</v>
      </c>
      <c r="U43" s="115">
        <f t="shared" si="2"/>
        <v>210</v>
      </c>
      <c r="V43" s="113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300</v>
      </c>
      <c r="C44">
        <f>BAWANA!C44</f>
        <v>0</v>
      </c>
      <c r="D44">
        <f>BAWANA!AL44</f>
        <v>210</v>
      </c>
      <c r="E44">
        <f>BAWANA!AM44</f>
        <v>0</v>
      </c>
      <c r="F44">
        <f t="shared" si="4"/>
        <v>240</v>
      </c>
      <c r="G44">
        <f t="shared" si="5"/>
        <v>210</v>
      </c>
      <c r="H44" s="113"/>
      <c r="I44">
        <f>BRPL_EOD!AI44+BRPL_EOD!AJ44</f>
        <v>84</v>
      </c>
      <c r="J44">
        <f>BYPL_EOD!AI44+BYPL_EOD!AJ44</f>
        <v>48</v>
      </c>
      <c r="K44">
        <f>MES_EOD!AI44+MES_EOD!AJ44</f>
        <v>5</v>
      </c>
      <c r="L44">
        <f>NDMC_EOD!AI44+NDMC_EOD!AJ44</f>
        <v>20</v>
      </c>
      <c r="M44">
        <f>TPDDL_EOD!AI44+TPDDL_EOD!AJ44</f>
        <v>53</v>
      </c>
      <c r="N44">
        <f t="shared" si="0"/>
        <v>210</v>
      </c>
      <c r="O44" s="113">
        <f t="shared" si="1"/>
        <v>0</v>
      </c>
      <c r="P44">
        <v>84</v>
      </c>
      <c r="Q44">
        <v>48</v>
      </c>
      <c r="R44">
        <v>5</v>
      </c>
      <c r="S44">
        <v>20</v>
      </c>
      <c r="T44">
        <v>53</v>
      </c>
      <c r="U44" s="115">
        <f t="shared" si="2"/>
        <v>210</v>
      </c>
      <c r="V44" s="113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300</v>
      </c>
      <c r="C45">
        <f>BAWANA!C45</f>
        <v>0</v>
      </c>
      <c r="D45">
        <f>BAWANA!AL45</f>
        <v>210</v>
      </c>
      <c r="E45">
        <f>BAWANA!AM45</f>
        <v>0</v>
      </c>
      <c r="F45">
        <f t="shared" si="4"/>
        <v>240</v>
      </c>
      <c r="G45">
        <f t="shared" si="5"/>
        <v>210</v>
      </c>
      <c r="H45" s="113"/>
      <c r="I45">
        <f>BRPL_EOD!AI45+BRPL_EOD!AJ45</f>
        <v>84</v>
      </c>
      <c r="J45">
        <f>BYPL_EOD!AI45+BYPL_EOD!AJ45</f>
        <v>48</v>
      </c>
      <c r="K45">
        <f>MES_EOD!AI45+MES_EOD!AJ45</f>
        <v>5</v>
      </c>
      <c r="L45">
        <f>NDMC_EOD!AI45+NDMC_EOD!AJ45</f>
        <v>20</v>
      </c>
      <c r="M45">
        <f>TPDDL_EOD!AI45+TPDDL_EOD!AJ45</f>
        <v>53</v>
      </c>
      <c r="N45">
        <f t="shared" si="0"/>
        <v>210</v>
      </c>
      <c r="O45" s="113">
        <f t="shared" si="1"/>
        <v>0</v>
      </c>
      <c r="P45">
        <v>84</v>
      </c>
      <c r="Q45">
        <v>48</v>
      </c>
      <c r="R45">
        <v>5</v>
      </c>
      <c r="S45">
        <v>20</v>
      </c>
      <c r="T45">
        <v>53</v>
      </c>
      <c r="U45" s="115">
        <f t="shared" si="2"/>
        <v>210</v>
      </c>
      <c r="V45" s="113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300</v>
      </c>
      <c r="C46">
        <f>BAWANA!C46</f>
        <v>0</v>
      </c>
      <c r="D46">
        <f>BAWANA!AL46</f>
        <v>210</v>
      </c>
      <c r="E46">
        <f>BAWANA!AM46</f>
        <v>0</v>
      </c>
      <c r="F46">
        <f t="shared" si="4"/>
        <v>240</v>
      </c>
      <c r="G46">
        <f t="shared" si="5"/>
        <v>210</v>
      </c>
      <c r="H46" s="113"/>
      <c r="I46">
        <f>BRPL_EOD!AI46+BRPL_EOD!AJ46</f>
        <v>84</v>
      </c>
      <c r="J46">
        <f>BYPL_EOD!AI46+BYPL_EOD!AJ46</f>
        <v>48</v>
      </c>
      <c r="K46">
        <f>MES_EOD!AI46+MES_EOD!AJ46</f>
        <v>5</v>
      </c>
      <c r="L46">
        <f>NDMC_EOD!AI46+NDMC_EOD!AJ46</f>
        <v>20</v>
      </c>
      <c r="M46">
        <f>TPDDL_EOD!AI46+TPDDL_EOD!AJ46</f>
        <v>53</v>
      </c>
      <c r="N46">
        <f t="shared" si="0"/>
        <v>210</v>
      </c>
      <c r="O46" s="113">
        <f t="shared" si="1"/>
        <v>0</v>
      </c>
      <c r="P46">
        <v>84</v>
      </c>
      <c r="Q46">
        <v>48</v>
      </c>
      <c r="R46">
        <v>5</v>
      </c>
      <c r="S46">
        <v>20</v>
      </c>
      <c r="T46">
        <v>53</v>
      </c>
      <c r="U46" s="115">
        <f t="shared" si="2"/>
        <v>210</v>
      </c>
      <c r="V46" s="113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300</v>
      </c>
      <c r="C47">
        <f>BAWANA!C47</f>
        <v>0</v>
      </c>
      <c r="D47">
        <f>BAWANA!AL47</f>
        <v>210</v>
      </c>
      <c r="E47">
        <f>BAWANA!AM47</f>
        <v>0</v>
      </c>
      <c r="F47">
        <f t="shared" si="4"/>
        <v>240</v>
      </c>
      <c r="G47">
        <f t="shared" si="5"/>
        <v>210</v>
      </c>
      <c r="H47" s="113"/>
      <c r="I47">
        <f>BRPL_EOD!AI47+BRPL_EOD!AJ47</f>
        <v>84</v>
      </c>
      <c r="J47">
        <f>BYPL_EOD!AI47+BYPL_EOD!AJ47</f>
        <v>48</v>
      </c>
      <c r="K47">
        <f>MES_EOD!AI47+MES_EOD!AJ47</f>
        <v>5</v>
      </c>
      <c r="L47">
        <f>NDMC_EOD!AI47+NDMC_EOD!AJ47</f>
        <v>20</v>
      </c>
      <c r="M47">
        <f>TPDDL_EOD!AI47+TPDDL_EOD!AJ47</f>
        <v>53</v>
      </c>
      <c r="N47">
        <f t="shared" si="0"/>
        <v>210</v>
      </c>
      <c r="O47" s="113">
        <f t="shared" si="1"/>
        <v>0</v>
      </c>
      <c r="P47">
        <v>84</v>
      </c>
      <c r="Q47">
        <v>48</v>
      </c>
      <c r="R47">
        <v>5</v>
      </c>
      <c r="S47">
        <v>20</v>
      </c>
      <c r="T47">
        <v>53</v>
      </c>
      <c r="U47" s="115">
        <f t="shared" si="2"/>
        <v>210</v>
      </c>
      <c r="V47" s="113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300</v>
      </c>
      <c r="C48">
        <f>BAWANA!C48</f>
        <v>0</v>
      </c>
      <c r="D48">
        <f>BAWANA!AL48</f>
        <v>210</v>
      </c>
      <c r="E48">
        <f>BAWANA!AM48</f>
        <v>0</v>
      </c>
      <c r="F48">
        <f t="shared" si="4"/>
        <v>240</v>
      </c>
      <c r="G48">
        <f t="shared" si="5"/>
        <v>210</v>
      </c>
      <c r="H48" s="113"/>
      <c r="I48">
        <f>BRPL_EOD!AI48+BRPL_EOD!AJ48</f>
        <v>84</v>
      </c>
      <c r="J48">
        <f>BYPL_EOD!AI48+BYPL_EOD!AJ48</f>
        <v>48</v>
      </c>
      <c r="K48">
        <f>MES_EOD!AI48+MES_EOD!AJ48</f>
        <v>5</v>
      </c>
      <c r="L48">
        <f>NDMC_EOD!AI48+NDMC_EOD!AJ48</f>
        <v>20</v>
      </c>
      <c r="M48">
        <f>TPDDL_EOD!AI48+TPDDL_EOD!AJ48</f>
        <v>53</v>
      </c>
      <c r="N48">
        <f t="shared" si="0"/>
        <v>210</v>
      </c>
      <c r="O48" s="113">
        <f t="shared" si="1"/>
        <v>0</v>
      </c>
      <c r="P48">
        <v>84</v>
      </c>
      <c r="Q48">
        <v>48</v>
      </c>
      <c r="R48">
        <v>5</v>
      </c>
      <c r="S48">
        <v>20</v>
      </c>
      <c r="T48">
        <v>53</v>
      </c>
      <c r="U48" s="115">
        <f t="shared" si="2"/>
        <v>210</v>
      </c>
      <c r="V48" s="113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300</v>
      </c>
      <c r="C49">
        <f>BAWANA!C49</f>
        <v>0</v>
      </c>
      <c r="D49">
        <f>BAWANA!AL49</f>
        <v>210</v>
      </c>
      <c r="E49">
        <f>BAWANA!AM49</f>
        <v>0</v>
      </c>
      <c r="F49">
        <f t="shared" si="4"/>
        <v>240</v>
      </c>
      <c r="G49">
        <f t="shared" si="5"/>
        <v>210</v>
      </c>
      <c r="H49" s="113"/>
      <c r="I49">
        <f>BRPL_EOD!AI49+BRPL_EOD!AJ49</f>
        <v>84</v>
      </c>
      <c r="J49">
        <f>BYPL_EOD!AI49+BYPL_EOD!AJ49</f>
        <v>48</v>
      </c>
      <c r="K49">
        <f>MES_EOD!AI49+MES_EOD!AJ49</f>
        <v>5</v>
      </c>
      <c r="L49">
        <f>NDMC_EOD!AI49+NDMC_EOD!AJ49</f>
        <v>20</v>
      </c>
      <c r="M49">
        <f>TPDDL_EOD!AI49+TPDDL_EOD!AJ49</f>
        <v>53</v>
      </c>
      <c r="N49">
        <f t="shared" si="0"/>
        <v>210</v>
      </c>
      <c r="O49" s="113">
        <f t="shared" si="1"/>
        <v>0</v>
      </c>
      <c r="P49">
        <v>84</v>
      </c>
      <c r="Q49">
        <v>48</v>
      </c>
      <c r="R49">
        <v>5</v>
      </c>
      <c r="S49">
        <v>20</v>
      </c>
      <c r="T49">
        <v>53</v>
      </c>
      <c r="U49" s="115">
        <f t="shared" si="2"/>
        <v>210</v>
      </c>
      <c r="V49" s="113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300</v>
      </c>
      <c r="C50">
        <f>BAWANA!C50</f>
        <v>0</v>
      </c>
      <c r="D50">
        <f>BAWANA!AL50</f>
        <v>210</v>
      </c>
      <c r="E50">
        <f>BAWANA!AM50</f>
        <v>0</v>
      </c>
      <c r="F50">
        <f t="shared" si="4"/>
        <v>240</v>
      </c>
      <c r="G50">
        <f t="shared" si="5"/>
        <v>210</v>
      </c>
      <c r="H50" s="113"/>
      <c r="I50">
        <f>BRPL_EOD!AI50+BRPL_EOD!AJ50</f>
        <v>84</v>
      </c>
      <c r="J50">
        <f>BYPL_EOD!AI50+BYPL_EOD!AJ50</f>
        <v>48</v>
      </c>
      <c r="K50">
        <f>MES_EOD!AI50+MES_EOD!AJ50</f>
        <v>5</v>
      </c>
      <c r="L50">
        <f>NDMC_EOD!AI50+NDMC_EOD!AJ50</f>
        <v>20</v>
      </c>
      <c r="M50">
        <f>TPDDL_EOD!AI50+TPDDL_EOD!AJ50</f>
        <v>53</v>
      </c>
      <c r="N50">
        <f t="shared" si="0"/>
        <v>210</v>
      </c>
      <c r="O50" s="113">
        <f t="shared" si="1"/>
        <v>0</v>
      </c>
      <c r="P50">
        <v>84</v>
      </c>
      <c r="Q50">
        <v>48</v>
      </c>
      <c r="R50">
        <v>5</v>
      </c>
      <c r="S50">
        <v>20</v>
      </c>
      <c r="T50">
        <v>53</v>
      </c>
      <c r="U50" s="115">
        <f t="shared" si="2"/>
        <v>210</v>
      </c>
      <c r="V50" s="113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295</v>
      </c>
      <c r="C51">
        <f>BAWANA!C51</f>
        <v>0</v>
      </c>
      <c r="D51">
        <f>BAWANA!AL51</f>
        <v>211</v>
      </c>
      <c r="E51">
        <f>BAWANA!AM51</f>
        <v>0</v>
      </c>
      <c r="F51">
        <f t="shared" si="4"/>
        <v>236</v>
      </c>
      <c r="G51">
        <f t="shared" si="5"/>
        <v>211</v>
      </c>
      <c r="H51" s="113"/>
      <c r="I51">
        <f>BRPL_EOD!AI51+BRPL_EOD!AJ51</f>
        <v>84</v>
      </c>
      <c r="J51">
        <f>BYPL_EOD!AI51+BYPL_EOD!AJ51</f>
        <v>48</v>
      </c>
      <c r="K51">
        <f>MES_EOD!AI51+MES_EOD!AJ51</f>
        <v>5</v>
      </c>
      <c r="L51">
        <f>NDMC_EOD!AI51+NDMC_EOD!AJ51</f>
        <v>20</v>
      </c>
      <c r="M51">
        <f>TPDDL_EOD!AI51+TPDDL_EOD!AJ51</f>
        <v>54</v>
      </c>
      <c r="N51">
        <f t="shared" si="0"/>
        <v>211</v>
      </c>
      <c r="O51" s="113">
        <f t="shared" si="1"/>
        <v>0</v>
      </c>
      <c r="P51">
        <v>84</v>
      </c>
      <c r="Q51">
        <v>48</v>
      </c>
      <c r="R51">
        <v>5</v>
      </c>
      <c r="S51">
        <v>20</v>
      </c>
      <c r="T51">
        <v>54</v>
      </c>
      <c r="U51" s="115">
        <f t="shared" si="2"/>
        <v>211</v>
      </c>
      <c r="V51" s="113">
        <f t="shared" si="3"/>
        <v>0</v>
      </c>
      <c r="Y51">
        <f>BAWANA!AW51+BAWANA!AX51</f>
        <v>29.5</v>
      </c>
      <c r="Z51">
        <f>BAWANA!BD51+BAWANA!BE51</f>
        <v>29.5</v>
      </c>
      <c r="AA51">
        <f>BAWANA!X51+BAWANA!Y51</f>
        <v>29.5</v>
      </c>
      <c r="AB51">
        <f>BAWANA!AE51+BAWANA!AF51</f>
        <v>29.5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295</v>
      </c>
      <c r="C52">
        <f>BAWANA!C52</f>
        <v>0</v>
      </c>
      <c r="D52">
        <f>BAWANA!AL52</f>
        <v>211</v>
      </c>
      <c r="E52">
        <f>BAWANA!AM52</f>
        <v>0</v>
      </c>
      <c r="F52">
        <f t="shared" si="4"/>
        <v>236</v>
      </c>
      <c r="G52">
        <f t="shared" si="5"/>
        <v>211</v>
      </c>
      <c r="H52" s="113"/>
      <c r="I52">
        <f>BRPL_EOD!AI52+BRPL_EOD!AJ52</f>
        <v>84</v>
      </c>
      <c r="J52">
        <f>BYPL_EOD!AI52+BYPL_EOD!AJ52</f>
        <v>48</v>
      </c>
      <c r="K52">
        <f>MES_EOD!AI52+MES_EOD!AJ52</f>
        <v>5</v>
      </c>
      <c r="L52">
        <f>NDMC_EOD!AI52+NDMC_EOD!AJ52</f>
        <v>20</v>
      </c>
      <c r="M52">
        <f>TPDDL_EOD!AI52+TPDDL_EOD!AJ52</f>
        <v>54</v>
      </c>
      <c r="N52">
        <f t="shared" si="0"/>
        <v>211</v>
      </c>
      <c r="O52" s="113">
        <f t="shared" si="1"/>
        <v>0</v>
      </c>
      <c r="P52">
        <v>84</v>
      </c>
      <c r="Q52">
        <v>48</v>
      </c>
      <c r="R52">
        <v>5</v>
      </c>
      <c r="S52">
        <v>20</v>
      </c>
      <c r="T52">
        <v>54</v>
      </c>
      <c r="U52" s="115">
        <f t="shared" si="2"/>
        <v>211</v>
      </c>
      <c r="V52" s="113">
        <f t="shared" si="3"/>
        <v>0</v>
      </c>
      <c r="Y52">
        <f>BAWANA!AW52+BAWANA!AX52</f>
        <v>29.5</v>
      </c>
      <c r="Z52">
        <f>BAWANA!BD52+BAWANA!BE52</f>
        <v>29.5</v>
      </c>
      <c r="AA52">
        <f>BAWANA!X52+BAWANA!Y52</f>
        <v>29.5</v>
      </c>
      <c r="AB52">
        <f>BAWANA!AE52+BAWANA!AF52</f>
        <v>29.5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295</v>
      </c>
      <c r="C53">
        <f>BAWANA!C53</f>
        <v>0</v>
      </c>
      <c r="D53">
        <f>BAWANA!AL53</f>
        <v>211</v>
      </c>
      <c r="E53">
        <f>BAWANA!AM53</f>
        <v>0</v>
      </c>
      <c r="F53">
        <f t="shared" si="4"/>
        <v>236</v>
      </c>
      <c r="G53">
        <f t="shared" si="5"/>
        <v>211</v>
      </c>
      <c r="H53" s="113"/>
      <c r="I53">
        <f>BRPL_EOD!AI53+BRPL_EOD!AJ53</f>
        <v>84</v>
      </c>
      <c r="J53">
        <f>BYPL_EOD!AI53+BYPL_EOD!AJ53</f>
        <v>48</v>
      </c>
      <c r="K53">
        <f>MES_EOD!AI53+MES_EOD!AJ53</f>
        <v>5</v>
      </c>
      <c r="L53">
        <f>NDMC_EOD!AI53+NDMC_EOD!AJ53</f>
        <v>20</v>
      </c>
      <c r="M53">
        <f>TPDDL_EOD!AI53+TPDDL_EOD!AJ53</f>
        <v>54</v>
      </c>
      <c r="N53">
        <f t="shared" si="0"/>
        <v>211</v>
      </c>
      <c r="O53" s="113">
        <f t="shared" si="1"/>
        <v>0</v>
      </c>
      <c r="P53">
        <v>84</v>
      </c>
      <c r="Q53">
        <v>48</v>
      </c>
      <c r="R53">
        <v>5</v>
      </c>
      <c r="S53">
        <v>20</v>
      </c>
      <c r="T53">
        <v>54</v>
      </c>
      <c r="U53" s="115">
        <f t="shared" si="2"/>
        <v>211</v>
      </c>
      <c r="V53" s="113">
        <f t="shared" si="3"/>
        <v>0</v>
      </c>
      <c r="Y53">
        <f>BAWANA!AW53+BAWANA!AX53</f>
        <v>29.5</v>
      </c>
      <c r="Z53">
        <f>BAWANA!BD53+BAWANA!BE53</f>
        <v>29.5</v>
      </c>
      <c r="AA53">
        <f>BAWANA!X53+BAWANA!Y53</f>
        <v>29.5</v>
      </c>
      <c r="AB53">
        <f>BAWANA!AE53+BAWANA!AF53</f>
        <v>29.5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295</v>
      </c>
      <c r="C54">
        <f>BAWANA!C54</f>
        <v>0</v>
      </c>
      <c r="D54">
        <f>BAWANA!AL54</f>
        <v>211</v>
      </c>
      <c r="E54">
        <f>BAWANA!AM54</f>
        <v>0</v>
      </c>
      <c r="F54">
        <f t="shared" si="4"/>
        <v>236</v>
      </c>
      <c r="G54">
        <f t="shared" si="5"/>
        <v>211</v>
      </c>
      <c r="H54" s="113"/>
      <c r="I54">
        <f>BRPL_EOD!AI54+BRPL_EOD!AJ54</f>
        <v>84</v>
      </c>
      <c r="J54">
        <f>BYPL_EOD!AI54+BYPL_EOD!AJ54</f>
        <v>48</v>
      </c>
      <c r="K54">
        <f>MES_EOD!AI54+MES_EOD!AJ54</f>
        <v>5</v>
      </c>
      <c r="L54">
        <f>NDMC_EOD!AI54+NDMC_EOD!AJ54</f>
        <v>20</v>
      </c>
      <c r="M54">
        <f>TPDDL_EOD!AI54+TPDDL_EOD!AJ54</f>
        <v>54</v>
      </c>
      <c r="N54">
        <f t="shared" si="0"/>
        <v>211</v>
      </c>
      <c r="O54" s="113">
        <f t="shared" si="1"/>
        <v>0</v>
      </c>
      <c r="P54">
        <v>84</v>
      </c>
      <c r="Q54">
        <v>48</v>
      </c>
      <c r="R54">
        <v>5</v>
      </c>
      <c r="S54">
        <v>20</v>
      </c>
      <c r="T54">
        <v>54</v>
      </c>
      <c r="U54" s="115">
        <f t="shared" si="2"/>
        <v>211</v>
      </c>
      <c r="V54" s="113">
        <f t="shared" si="3"/>
        <v>0</v>
      </c>
      <c r="Y54">
        <f>BAWANA!AW54+BAWANA!AX54</f>
        <v>29.5</v>
      </c>
      <c r="Z54">
        <f>BAWANA!BD54+BAWANA!BE54</f>
        <v>29.5</v>
      </c>
      <c r="AA54">
        <f>BAWANA!X54+BAWANA!Y54</f>
        <v>29.5</v>
      </c>
      <c r="AB54">
        <f>BAWANA!AE54+BAWANA!AF54</f>
        <v>29.5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295</v>
      </c>
      <c r="C55">
        <f>BAWANA!C55</f>
        <v>0</v>
      </c>
      <c r="D55">
        <f>BAWANA!AL55</f>
        <v>211</v>
      </c>
      <c r="E55">
        <f>BAWANA!AM55</f>
        <v>0</v>
      </c>
      <c r="F55">
        <f t="shared" si="4"/>
        <v>236</v>
      </c>
      <c r="G55">
        <f t="shared" si="5"/>
        <v>211</v>
      </c>
      <c r="H55" s="113"/>
      <c r="I55">
        <f>BRPL_EOD!AI55+BRPL_EOD!AJ55</f>
        <v>84</v>
      </c>
      <c r="J55">
        <f>BYPL_EOD!AI55+BYPL_EOD!AJ55</f>
        <v>48</v>
      </c>
      <c r="K55">
        <f>MES_EOD!AI55+MES_EOD!AJ55</f>
        <v>5</v>
      </c>
      <c r="L55">
        <f>NDMC_EOD!AI55+NDMC_EOD!AJ55</f>
        <v>20</v>
      </c>
      <c r="M55">
        <f>TPDDL_EOD!AI55+TPDDL_EOD!AJ55</f>
        <v>54</v>
      </c>
      <c r="N55">
        <f t="shared" si="0"/>
        <v>211</v>
      </c>
      <c r="O55" s="113">
        <f t="shared" si="1"/>
        <v>0</v>
      </c>
      <c r="P55">
        <v>84</v>
      </c>
      <c r="Q55">
        <v>48</v>
      </c>
      <c r="R55">
        <v>5</v>
      </c>
      <c r="S55">
        <v>20</v>
      </c>
      <c r="T55">
        <v>54</v>
      </c>
      <c r="U55" s="115">
        <f t="shared" si="2"/>
        <v>211</v>
      </c>
      <c r="V55" s="113">
        <f t="shared" si="3"/>
        <v>0</v>
      </c>
      <c r="Y55">
        <f>BAWANA!AW55+BAWANA!AX55</f>
        <v>29.5</v>
      </c>
      <c r="Z55">
        <f>BAWANA!BD55+BAWANA!BE55</f>
        <v>29.5</v>
      </c>
      <c r="AA55">
        <f>BAWANA!X55+BAWANA!Y55</f>
        <v>29.5</v>
      </c>
      <c r="AB55">
        <f>BAWANA!AE55+BAWANA!AF55</f>
        <v>29.5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295</v>
      </c>
      <c r="C56">
        <f>BAWANA!C56</f>
        <v>0</v>
      </c>
      <c r="D56">
        <f>BAWANA!AL56</f>
        <v>211</v>
      </c>
      <c r="E56">
        <f>BAWANA!AM56</f>
        <v>0</v>
      </c>
      <c r="F56">
        <f t="shared" si="4"/>
        <v>236</v>
      </c>
      <c r="G56">
        <f t="shared" si="5"/>
        <v>211</v>
      </c>
      <c r="H56" s="113"/>
      <c r="I56">
        <f>BRPL_EOD!AI56+BRPL_EOD!AJ56</f>
        <v>84</v>
      </c>
      <c r="J56">
        <f>BYPL_EOD!AI56+BYPL_EOD!AJ56</f>
        <v>48</v>
      </c>
      <c r="K56">
        <f>MES_EOD!AI56+MES_EOD!AJ56</f>
        <v>5</v>
      </c>
      <c r="L56">
        <f>NDMC_EOD!AI56+NDMC_EOD!AJ56</f>
        <v>20</v>
      </c>
      <c r="M56">
        <f>TPDDL_EOD!AI56+TPDDL_EOD!AJ56</f>
        <v>54</v>
      </c>
      <c r="N56">
        <f t="shared" si="0"/>
        <v>211</v>
      </c>
      <c r="O56" s="113">
        <f t="shared" si="1"/>
        <v>0</v>
      </c>
      <c r="P56">
        <v>84</v>
      </c>
      <c r="Q56">
        <v>48</v>
      </c>
      <c r="R56">
        <v>5</v>
      </c>
      <c r="S56">
        <v>20</v>
      </c>
      <c r="T56">
        <v>54</v>
      </c>
      <c r="U56" s="115">
        <f t="shared" si="2"/>
        <v>211</v>
      </c>
      <c r="V56" s="113">
        <f t="shared" si="3"/>
        <v>0</v>
      </c>
      <c r="Y56">
        <f>BAWANA!AW56+BAWANA!AX56</f>
        <v>29.5</v>
      </c>
      <c r="Z56">
        <f>BAWANA!BD56+BAWANA!BE56</f>
        <v>29.5</v>
      </c>
      <c r="AA56">
        <f>BAWANA!X56+BAWANA!Y56</f>
        <v>29.5</v>
      </c>
      <c r="AB56">
        <f>BAWANA!AE56+BAWANA!AF56</f>
        <v>29.5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295</v>
      </c>
      <c r="C57">
        <f>BAWANA!C57</f>
        <v>0</v>
      </c>
      <c r="D57">
        <f>BAWANA!AL57</f>
        <v>211</v>
      </c>
      <c r="E57">
        <f>BAWANA!AM57</f>
        <v>0</v>
      </c>
      <c r="F57">
        <f t="shared" si="4"/>
        <v>236</v>
      </c>
      <c r="G57">
        <f t="shared" si="5"/>
        <v>211</v>
      </c>
      <c r="H57" s="113"/>
      <c r="I57">
        <f>BRPL_EOD!AI57+BRPL_EOD!AJ57</f>
        <v>84</v>
      </c>
      <c r="J57">
        <f>BYPL_EOD!AI57+BYPL_EOD!AJ57</f>
        <v>48</v>
      </c>
      <c r="K57">
        <f>MES_EOD!AI57+MES_EOD!AJ57</f>
        <v>5</v>
      </c>
      <c r="L57">
        <f>NDMC_EOD!AI57+NDMC_EOD!AJ57</f>
        <v>20</v>
      </c>
      <c r="M57">
        <f>TPDDL_EOD!AI57+TPDDL_EOD!AJ57</f>
        <v>54</v>
      </c>
      <c r="N57">
        <f t="shared" si="0"/>
        <v>211</v>
      </c>
      <c r="O57" s="113">
        <f t="shared" si="1"/>
        <v>0</v>
      </c>
      <c r="P57">
        <v>84</v>
      </c>
      <c r="Q57">
        <v>48</v>
      </c>
      <c r="R57">
        <v>5</v>
      </c>
      <c r="S57">
        <v>20</v>
      </c>
      <c r="T57">
        <v>54</v>
      </c>
      <c r="U57" s="115">
        <f t="shared" si="2"/>
        <v>211</v>
      </c>
      <c r="V57" s="113">
        <f t="shared" si="3"/>
        <v>0</v>
      </c>
      <c r="Y57">
        <f>BAWANA!AW57+BAWANA!AX57</f>
        <v>29.5</v>
      </c>
      <c r="Z57">
        <f>BAWANA!BD57+BAWANA!BE57</f>
        <v>29.5</v>
      </c>
      <c r="AA57">
        <f>BAWANA!X57+BAWANA!Y57</f>
        <v>29.5</v>
      </c>
      <c r="AB57">
        <f>BAWANA!AE57+BAWANA!AF57</f>
        <v>29.5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295</v>
      </c>
      <c r="C58">
        <f>BAWANA!C58</f>
        <v>0</v>
      </c>
      <c r="D58">
        <f>BAWANA!AL58</f>
        <v>211</v>
      </c>
      <c r="E58">
        <f>BAWANA!AM58</f>
        <v>0</v>
      </c>
      <c r="F58">
        <f t="shared" si="4"/>
        <v>236</v>
      </c>
      <c r="G58">
        <f t="shared" si="5"/>
        <v>211</v>
      </c>
      <c r="H58" s="113"/>
      <c r="I58">
        <f>BRPL_EOD!AI58+BRPL_EOD!AJ58</f>
        <v>84</v>
      </c>
      <c r="J58">
        <f>BYPL_EOD!AI58+BYPL_EOD!AJ58</f>
        <v>48</v>
      </c>
      <c r="K58">
        <f>MES_EOD!AI58+MES_EOD!AJ58</f>
        <v>5</v>
      </c>
      <c r="L58">
        <f>NDMC_EOD!AI58+NDMC_EOD!AJ58</f>
        <v>20</v>
      </c>
      <c r="M58">
        <f>TPDDL_EOD!AI58+TPDDL_EOD!AJ58</f>
        <v>54</v>
      </c>
      <c r="N58">
        <f t="shared" si="0"/>
        <v>211</v>
      </c>
      <c r="O58" s="113">
        <f t="shared" si="1"/>
        <v>0</v>
      </c>
      <c r="P58">
        <v>84</v>
      </c>
      <c r="Q58">
        <v>48</v>
      </c>
      <c r="R58">
        <v>5</v>
      </c>
      <c r="S58">
        <v>20</v>
      </c>
      <c r="T58">
        <v>54</v>
      </c>
      <c r="U58" s="115">
        <f t="shared" si="2"/>
        <v>211</v>
      </c>
      <c r="V58" s="113">
        <f t="shared" si="3"/>
        <v>0</v>
      </c>
      <c r="Y58">
        <f>BAWANA!AW58+BAWANA!AX58</f>
        <v>29.5</v>
      </c>
      <c r="Z58">
        <f>BAWANA!BD58+BAWANA!BE58</f>
        <v>29.5</v>
      </c>
      <c r="AA58">
        <f>BAWANA!X58+BAWANA!Y58</f>
        <v>29.5</v>
      </c>
      <c r="AB58">
        <f>BAWANA!AE58+BAWANA!AF58</f>
        <v>29.5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295</v>
      </c>
      <c r="C59">
        <f>BAWANA!C59</f>
        <v>0</v>
      </c>
      <c r="D59">
        <f>BAWANA!AL59</f>
        <v>211</v>
      </c>
      <c r="E59">
        <f>BAWANA!AM59</f>
        <v>0</v>
      </c>
      <c r="F59">
        <f t="shared" si="4"/>
        <v>236</v>
      </c>
      <c r="G59">
        <f t="shared" si="5"/>
        <v>211</v>
      </c>
      <c r="H59" s="113"/>
      <c r="I59">
        <f>BRPL_EOD!AI59+BRPL_EOD!AJ59</f>
        <v>84</v>
      </c>
      <c r="J59">
        <f>BYPL_EOD!AI59+BYPL_EOD!AJ59</f>
        <v>48</v>
      </c>
      <c r="K59">
        <f>MES_EOD!AI59+MES_EOD!AJ59</f>
        <v>5</v>
      </c>
      <c r="L59">
        <f>NDMC_EOD!AI59+NDMC_EOD!AJ59</f>
        <v>20</v>
      </c>
      <c r="M59">
        <f>TPDDL_EOD!AI59+TPDDL_EOD!AJ59</f>
        <v>54</v>
      </c>
      <c r="N59">
        <f t="shared" si="0"/>
        <v>211</v>
      </c>
      <c r="O59" s="113">
        <f t="shared" si="1"/>
        <v>0</v>
      </c>
      <c r="P59">
        <v>84</v>
      </c>
      <c r="Q59">
        <v>48</v>
      </c>
      <c r="R59">
        <v>5</v>
      </c>
      <c r="S59">
        <v>20</v>
      </c>
      <c r="T59">
        <v>54</v>
      </c>
      <c r="U59" s="115">
        <f t="shared" si="2"/>
        <v>211</v>
      </c>
      <c r="V59" s="113">
        <f t="shared" si="3"/>
        <v>0</v>
      </c>
      <c r="Y59">
        <f>BAWANA!AW59+BAWANA!AX59</f>
        <v>29.5</v>
      </c>
      <c r="Z59">
        <f>BAWANA!BD59+BAWANA!BE59</f>
        <v>29.5</v>
      </c>
      <c r="AA59">
        <f>BAWANA!X59+BAWANA!Y59</f>
        <v>29.5</v>
      </c>
      <c r="AB59">
        <f>BAWANA!AE59+BAWANA!AF59</f>
        <v>29.5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295</v>
      </c>
      <c r="C60">
        <f>BAWANA!C60</f>
        <v>0</v>
      </c>
      <c r="D60">
        <f>BAWANA!AL60</f>
        <v>211</v>
      </c>
      <c r="E60">
        <f>BAWANA!AM60</f>
        <v>0</v>
      </c>
      <c r="F60">
        <f t="shared" si="4"/>
        <v>236</v>
      </c>
      <c r="G60">
        <f t="shared" si="5"/>
        <v>211</v>
      </c>
      <c r="H60" s="113"/>
      <c r="I60">
        <f>BRPL_EOD!AI60+BRPL_EOD!AJ60</f>
        <v>84</v>
      </c>
      <c r="J60">
        <f>BYPL_EOD!AI60+BYPL_EOD!AJ60</f>
        <v>48</v>
      </c>
      <c r="K60">
        <f>MES_EOD!AI60+MES_EOD!AJ60</f>
        <v>5</v>
      </c>
      <c r="L60">
        <f>NDMC_EOD!AI60+NDMC_EOD!AJ60</f>
        <v>20</v>
      </c>
      <c r="M60">
        <f>TPDDL_EOD!AI60+TPDDL_EOD!AJ60</f>
        <v>54</v>
      </c>
      <c r="N60">
        <f t="shared" si="0"/>
        <v>211</v>
      </c>
      <c r="O60" s="113">
        <f t="shared" si="1"/>
        <v>0</v>
      </c>
      <c r="P60">
        <v>84</v>
      </c>
      <c r="Q60">
        <v>48</v>
      </c>
      <c r="R60">
        <v>5</v>
      </c>
      <c r="S60">
        <v>20</v>
      </c>
      <c r="T60">
        <v>54</v>
      </c>
      <c r="U60" s="115">
        <f t="shared" si="2"/>
        <v>211</v>
      </c>
      <c r="V60" s="113">
        <f t="shared" si="3"/>
        <v>0</v>
      </c>
      <c r="Y60">
        <f>BAWANA!AW60+BAWANA!AX60</f>
        <v>29.5</v>
      </c>
      <c r="Z60">
        <f>BAWANA!BD60+BAWANA!BE60</f>
        <v>29.5</v>
      </c>
      <c r="AA60">
        <f>BAWANA!X60+BAWANA!Y60</f>
        <v>29.5</v>
      </c>
      <c r="AB60">
        <f>BAWANA!AE60+BAWANA!AF60</f>
        <v>29.5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295</v>
      </c>
      <c r="C61">
        <f>BAWANA!C61</f>
        <v>0</v>
      </c>
      <c r="D61">
        <f>BAWANA!AL61</f>
        <v>211</v>
      </c>
      <c r="E61">
        <f>BAWANA!AM61</f>
        <v>0</v>
      </c>
      <c r="F61">
        <f t="shared" si="4"/>
        <v>236</v>
      </c>
      <c r="G61">
        <f t="shared" si="5"/>
        <v>211</v>
      </c>
      <c r="H61" s="113"/>
      <c r="I61">
        <f>BRPL_EOD!AI61+BRPL_EOD!AJ61</f>
        <v>84</v>
      </c>
      <c r="J61">
        <f>BYPL_EOD!AI61+BYPL_EOD!AJ61</f>
        <v>48</v>
      </c>
      <c r="K61">
        <f>MES_EOD!AI61+MES_EOD!AJ61</f>
        <v>5</v>
      </c>
      <c r="L61">
        <f>NDMC_EOD!AI61+NDMC_EOD!AJ61</f>
        <v>20</v>
      </c>
      <c r="M61">
        <f>TPDDL_EOD!AI61+TPDDL_EOD!AJ61</f>
        <v>54</v>
      </c>
      <c r="N61">
        <f t="shared" si="0"/>
        <v>211</v>
      </c>
      <c r="O61" s="113">
        <f t="shared" si="1"/>
        <v>0</v>
      </c>
      <c r="P61">
        <v>84</v>
      </c>
      <c r="Q61">
        <v>48</v>
      </c>
      <c r="R61">
        <v>5</v>
      </c>
      <c r="S61">
        <v>20</v>
      </c>
      <c r="T61">
        <v>54</v>
      </c>
      <c r="U61" s="115">
        <f t="shared" si="2"/>
        <v>211</v>
      </c>
      <c r="V61" s="113">
        <f t="shared" si="3"/>
        <v>0</v>
      </c>
      <c r="Y61">
        <f>BAWANA!AW61+BAWANA!AX61</f>
        <v>29.5</v>
      </c>
      <c r="Z61">
        <f>BAWANA!BD61+BAWANA!BE61</f>
        <v>29.5</v>
      </c>
      <c r="AA61">
        <f>BAWANA!X61+BAWANA!Y61</f>
        <v>29.5</v>
      </c>
      <c r="AB61">
        <f>BAWANA!AE61+BAWANA!AF61</f>
        <v>29.5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295</v>
      </c>
      <c r="C62">
        <f>BAWANA!C62</f>
        <v>0</v>
      </c>
      <c r="D62">
        <f>BAWANA!AL62</f>
        <v>211</v>
      </c>
      <c r="E62">
        <f>BAWANA!AM62</f>
        <v>0</v>
      </c>
      <c r="F62">
        <f t="shared" si="4"/>
        <v>236</v>
      </c>
      <c r="G62">
        <f t="shared" si="5"/>
        <v>211</v>
      </c>
      <c r="H62" s="113"/>
      <c r="I62">
        <f>BRPL_EOD!AI62+BRPL_EOD!AJ62</f>
        <v>84</v>
      </c>
      <c r="J62">
        <f>BYPL_EOD!AI62+BYPL_EOD!AJ62</f>
        <v>48</v>
      </c>
      <c r="K62">
        <f>MES_EOD!AI62+MES_EOD!AJ62</f>
        <v>5</v>
      </c>
      <c r="L62">
        <f>NDMC_EOD!AI62+NDMC_EOD!AJ62</f>
        <v>20</v>
      </c>
      <c r="M62">
        <f>TPDDL_EOD!AI62+TPDDL_EOD!AJ62</f>
        <v>54</v>
      </c>
      <c r="N62">
        <f t="shared" si="0"/>
        <v>211</v>
      </c>
      <c r="O62" s="113">
        <f t="shared" si="1"/>
        <v>0</v>
      </c>
      <c r="P62">
        <v>84</v>
      </c>
      <c r="Q62">
        <v>48</v>
      </c>
      <c r="R62">
        <v>5</v>
      </c>
      <c r="S62">
        <v>20</v>
      </c>
      <c r="T62">
        <v>54</v>
      </c>
      <c r="U62" s="115">
        <f t="shared" si="2"/>
        <v>211</v>
      </c>
      <c r="V62" s="113">
        <f t="shared" si="3"/>
        <v>0</v>
      </c>
      <c r="Y62">
        <f>BAWANA!AW62+BAWANA!AX62</f>
        <v>29.5</v>
      </c>
      <c r="Z62">
        <f>BAWANA!BD62+BAWANA!BE62</f>
        <v>29.5</v>
      </c>
      <c r="AA62">
        <f>BAWANA!X62+BAWANA!Y62</f>
        <v>29.5</v>
      </c>
      <c r="AB62">
        <f>BAWANA!AE62+BAWANA!AF62</f>
        <v>29.5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295</v>
      </c>
      <c r="C63">
        <f>BAWANA!C63</f>
        <v>0</v>
      </c>
      <c r="D63">
        <f>BAWANA!AL63</f>
        <v>211</v>
      </c>
      <c r="E63">
        <f>BAWANA!AM63</f>
        <v>0</v>
      </c>
      <c r="F63">
        <f t="shared" si="4"/>
        <v>236</v>
      </c>
      <c r="G63">
        <f t="shared" si="5"/>
        <v>211</v>
      </c>
      <c r="H63" s="113"/>
      <c r="I63">
        <f>BRPL_EOD!AI63+BRPL_EOD!AJ63</f>
        <v>84</v>
      </c>
      <c r="J63">
        <f>BYPL_EOD!AI63+BYPL_EOD!AJ63</f>
        <v>48</v>
      </c>
      <c r="K63">
        <f>MES_EOD!AI63+MES_EOD!AJ63</f>
        <v>5</v>
      </c>
      <c r="L63">
        <f>NDMC_EOD!AI63+NDMC_EOD!AJ63</f>
        <v>20</v>
      </c>
      <c r="M63">
        <f>TPDDL_EOD!AI63+TPDDL_EOD!AJ63</f>
        <v>54</v>
      </c>
      <c r="N63">
        <f t="shared" si="0"/>
        <v>211</v>
      </c>
      <c r="O63" s="113">
        <f t="shared" si="1"/>
        <v>0</v>
      </c>
      <c r="P63">
        <v>84</v>
      </c>
      <c r="Q63">
        <v>48</v>
      </c>
      <c r="R63">
        <v>5</v>
      </c>
      <c r="S63">
        <v>20</v>
      </c>
      <c r="T63">
        <v>54</v>
      </c>
      <c r="U63" s="115">
        <f t="shared" si="2"/>
        <v>211</v>
      </c>
      <c r="V63" s="113">
        <f t="shared" si="3"/>
        <v>0</v>
      </c>
      <c r="Y63">
        <f>BAWANA!AW63+BAWANA!AX63</f>
        <v>29.5</v>
      </c>
      <c r="Z63">
        <f>BAWANA!BD63+BAWANA!BE63</f>
        <v>29.5</v>
      </c>
      <c r="AA63">
        <f>BAWANA!X63+BAWANA!Y63</f>
        <v>29.5</v>
      </c>
      <c r="AB63">
        <f>BAWANA!AE63+BAWANA!AF63</f>
        <v>29.5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295</v>
      </c>
      <c r="C64">
        <f>BAWANA!C64</f>
        <v>0</v>
      </c>
      <c r="D64">
        <f>BAWANA!AL64</f>
        <v>211</v>
      </c>
      <c r="E64">
        <f>BAWANA!AM64</f>
        <v>0</v>
      </c>
      <c r="F64">
        <f t="shared" si="4"/>
        <v>236</v>
      </c>
      <c r="G64">
        <f t="shared" si="5"/>
        <v>211</v>
      </c>
      <c r="H64" s="113"/>
      <c r="I64">
        <f>BRPL_EOD!AI64+BRPL_EOD!AJ64</f>
        <v>84</v>
      </c>
      <c r="J64">
        <f>BYPL_EOD!AI64+BYPL_EOD!AJ64</f>
        <v>48</v>
      </c>
      <c r="K64">
        <f>MES_EOD!AI64+MES_EOD!AJ64</f>
        <v>5</v>
      </c>
      <c r="L64">
        <f>NDMC_EOD!AI64+NDMC_EOD!AJ64</f>
        <v>20</v>
      </c>
      <c r="M64">
        <f>TPDDL_EOD!AI64+TPDDL_EOD!AJ64</f>
        <v>54</v>
      </c>
      <c r="N64">
        <f t="shared" si="0"/>
        <v>211</v>
      </c>
      <c r="O64" s="113">
        <f t="shared" si="1"/>
        <v>0</v>
      </c>
      <c r="P64">
        <v>84</v>
      </c>
      <c r="Q64">
        <v>48</v>
      </c>
      <c r="R64">
        <v>5</v>
      </c>
      <c r="S64">
        <v>20</v>
      </c>
      <c r="T64">
        <v>54</v>
      </c>
      <c r="U64" s="115">
        <f t="shared" si="2"/>
        <v>211</v>
      </c>
      <c r="V64" s="113">
        <f t="shared" si="3"/>
        <v>0</v>
      </c>
      <c r="Y64">
        <f>BAWANA!AW64+BAWANA!AX64</f>
        <v>29.5</v>
      </c>
      <c r="Z64">
        <f>BAWANA!BD64+BAWANA!BE64</f>
        <v>29.5</v>
      </c>
      <c r="AA64">
        <f>BAWANA!X64+BAWANA!Y64</f>
        <v>29.5</v>
      </c>
      <c r="AB64">
        <f>BAWANA!AE64+BAWANA!AF64</f>
        <v>29.5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295</v>
      </c>
      <c r="C65">
        <f>BAWANA!C65</f>
        <v>0</v>
      </c>
      <c r="D65">
        <f>BAWANA!AL65</f>
        <v>211</v>
      </c>
      <c r="E65">
        <f>BAWANA!AM65</f>
        <v>0</v>
      </c>
      <c r="F65">
        <f t="shared" si="4"/>
        <v>236</v>
      </c>
      <c r="G65">
        <f t="shared" si="5"/>
        <v>211</v>
      </c>
      <c r="H65" s="113"/>
      <c r="I65">
        <f>BRPL_EOD!AI65+BRPL_EOD!AJ65</f>
        <v>84</v>
      </c>
      <c r="J65">
        <f>BYPL_EOD!AI65+BYPL_EOD!AJ65</f>
        <v>48</v>
      </c>
      <c r="K65">
        <f>MES_EOD!AI65+MES_EOD!AJ65</f>
        <v>5</v>
      </c>
      <c r="L65">
        <f>NDMC_EOD!AI65+NDMC_EOD!AJ65</f>
        <v>20</v>
      </c>
      <c r="M65">
        <f>TPDDL_EOD!AI65+TPDDL_EOD!AJ65</f>
        <v>54</v>
      </c>
      <c r="N65">
        <f t="shared" si="0"/>
        <v>211</v>
      </c>
      <c r="O65" s="113">
        <f t="shared" si="1"/>
        <v>0</v>
      </c>
      <c r="P65">
        <v>84</v>
      </c>
      <c r="Q65">
        <v>48</v>
      </c>
      <c r="R65">
        <v>5</v>
      </c>
      <c r="S65">
        <v>20</v>
      </c>
      <c r="T65">
        <v>54</v>
      </c>
      <c r="U65" s="115">
        <f t="shared" si="2"/>
        <v>211</v>
      </c>
      <c r="V65" s="113">
        <f t="shared" si="3"/>
        <v>0</v>
      </c>
      <c r="Y65">
        <f>BAWANA!AW65+BAWANA!AX65</f>
        <v>29.5</v>
      </c>
      <c r="Z65">
        <f>BAWANA!BD65+BAWANA!BE65</f>
        <v>29.5</v>
      </c>
      <c r="AA65">
        <f>BAWANA!X65+BAWANA!Y65</f>
        <v>29.5</v>
      </c>
      <c r="AB65">
        <f>BAWANA!AE65+BAWANA!AF65</f>
        <v>29.5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295</v>
      </c>
      <c r="C66">
        <f>BAWANA!C66</f>
        <v>0</v>
      </c>
      <c r="D66">
        <f>BAWANA!AL66</f>
        <v>211</v>
      </c>
      <c r="E66">
        <f>BAWANA!AM66</f>
        <v>0</v>
      </c>
      <c r="F66">
        <f t="shared" si="4"/>
        <v>236</v>
      </c>
      <c r="G66">
        <f t="shared" si="5"/>
        <v>211</v>
      </c>
      <c r="H66" s="113"/>
      <c r="I66">
        <f>BRPL_EOD!AI66+BRPL_EOD!AJ66</f>
        <v>84</v>
      </c>
      <c r="J66">
        <f>BYPL_EOD!AI66+BYPL_EOD!AJ66</f>
        <v>48</v>
      </c>
      <c r="K66">
        <f>MES_EOD!AI66+MES_EOD!AJ66</f>
        <v>5</v>
      </c>
      <c r="L66">
        <f>NDMC_EOD!AI66+NDMC_EOD!AJ66</f>
        <v>20</v>
      </c>
      <c r="M66">
        <f>TPDDL_EOD!AI66+TPDDL_EOD!AJ66</f>
        <v>54</v>
      </c>
      <c r="N66">
        <f t="shared" si="0"/>
        <v>211</v>
      </c>
      <c r="O66" s="113">
        <f t="shared" si="1"/>
        <v>0</v>
      </c>
      <c r="P66">
        <v>84</v>
      </c>
      <c r="Q66">
        <v>48</v>
      </c>
      <c r="R66">
        <v>5</v>
      </c>
      <c r="S66">
        <v>20</v>
      </c>
      <c r="T66">
        <v>54</v>
      </c>
      <c r="U66" s="115">
        <f t="shared" si="2"/>
        <v>211</v>
      </c>
      <c r="V66" s="113">
        <f t="shared" si="3"/>
        <v>0</v>
      </c>
      <c r="Y66">
        <f>BAWANA!AW66+BAWANA!AX66</f>
        <v>29.5</v>
      </c>
      <c r="Z66">
        <f>BAWANA!BD66+BAWANA!BE66</f>
        <v>29.5</v>
      </c>
      <c r="AA66">
        <f>BAWANA!X66+BAWANA!Y66</f>
        <v>29.5</v>
      </c>
      <c r="AB66">
        <f>BAWANA!AE66+BAWANA!AF66</f>
        <v>29.5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295</v>
      </c>
      <c r="C67">
        <f>BAWANA!C67</f>
        <v>0</v>
      </c>
      <c r="D67">
        <f>BAWANA!AL67</f>
        <v>211</v>
      </c>
      <c r="E67">
        <f>BAWANA!AM67</f>
        <v>0</v>
      </c>
      <c r="F67">
        <f t="shared" si="4"/>
        <v>236</v>
      </c>
      <c r="G67">
        <f t="shared" si="5"/>
        <v>211</v>
      </c>
      <c r="H67" s="113"/>
      <c r="I67">
        <f>BRPL_EOD!AI67+BRPL_EOD!AJ67</f>
        <v>84</v>
      </c>
      <c r="J67">
        <f>BYPL_EOD!AI67+BYPL_EOD!AJ67</f>
        <v>48</v>
      </c>
      <c r="K67">
        <f>MES_EOD!AI67+MES_EOD!AJ67</f>
        <v>5</v>
      </c>
      <c r="L67">
        <f>NDMC_EOD!AI67+NDMC_EOD!AJ67</f>
        <v>20</v>
      </c>
      <c r="M67">
        <f>TPDDL_EOD!AI67+TPDDL_EOD!AJ67</f>
        <v>54</v>
      </c>
      <c r="N67">
        <f t="shared" ref="N67:N98" si="7">SUM(I67:M67)</f>
        <v>211</v>
      </c>
      <c r="O67" s="113">
        <f t="shared" ref="O67:O98" si="8">G67-N67</f>
        <v>0</v>
      </c>
      <c r="P67">
        <v>84</v>
      </c>
      <c r="Q67">
        <v>48</v>
      </c>
      <c r="R67">
        <v>5</v>
      </c>
      <c r="S67">
        <v>20</v>
      </c>
      <c r="T67">
        <v>54</v>
      </c>
      <c r="U67" s="115">
        <f t="shared" ref="U67:U98" si="9">SUM(P67:T67)</f>
        <v>211</v>
      </c>
      <c r="V67" s="113">
        <f t="shared" ref="V67:V99" si="10">G67-U67</f>
        <v>0</v>
      </c>
      <c r="Y67">
        <f>BAWANA!AW67+BAWANA!AX67</f>
        <v>29.5</v>
      </c>
      <c r="Z67">
        <f>BAWANA!BD67+BAWANA!BE67</f>
        <v>29.5</v>
      </c>
      <c r="AA67">
        <f>BAWANA!X67+BAWANA!Y67</f>
        <v>29.5</v>
      </c>
      <c r="AB67">
        <f>BAWANA!AE67+BAWANA!AF67</f>
        <v>29.5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295</v>
      </c>
      <c r="C68">
        <f>BAWANA!C68</f>
        <v>0</v>
      </c>
      <c r="D68">
        <f>BAWANA!AL68</f>
        <v>211</v>
      </c>
      <c r="E68">
        <f>BAWANA!AM68</f>
        <v>0</v>
      </c>
      <c r="F68">
        <f t="shared" ref="F68:F98" si="11">(B68+C68)*0.8</f>
        <v>236</v>
      </c>
      <c r="G68">
        <f t="shared" ref="G68:G98" si="12">(D68+E68)</f>
        <v>211</v>
      </c>
      <c r="H68" s="113"/>
      <c r="I68">
        <f>BRPL_EOD!AI68+BRPL_EOD!AJ68</f>
        <v>84</v>
      </c>
      <c r="J68">
        <f>BYPL_EOD!AI68+BYPL_EOD!AJ68</f>
        <v>48</v>
      </c>
      <c r="K68">
        <f>MES_EOD!AI68+MES_EOD!AJ68</f>
        <v>5</v>
      </c>
      <c r="L68">
        <f>NDMC_EOD!AI68+NDMC_EOD!AJ68</f>
        <v>20</v>
      </c>
      <c r="M68">
        <f>TPDDL_EOD!AI68+TPDDL_EOD!AJ68</f>
        <v>54</v>
      </c>
      <c r="N68">
        <f t="shared" si="7"/>
        <v>211</v>
      </c>
      <c r="O68" s="113">
        <f t="shared" si="8"/>
        <v>0</v>
      </c>
      <c r="P68">
        <v>84</v>
      </c>
      <c r="Q68">
        <v>48</v>
      </c>
      <c r="R68">
        <v>5</v>
      </c>
      <c r="S68">
        <v>20</v>
      </c>
      <c r="T68">
        <v>54</v>
      </c>
      <c r="U68" s="115">
        <f t="shared" si="9"/>
        <v>211</v>
      </c>
      <c r="V68" s="113">
        <f t="shared" si="10"/>
        <v>0</v>
      </c>
      <c r="Y68">
        <f>BAWANA!AW68+BAWANA!AX68</f>
        <v>29.5</v>
      </c>
      <c r="Z68">
        <f>BAWANA!BD68+BAWANA!BE68</f>
        <v>29.5</v>
      </c>
      <c r="AA68">
        <f>BAWANA!X68+BAWANA!Y68</f>
        <v>29.5</v>
      </c>
      <c r="AB68">
        <f>BAWANA!AE68+BAWANA!AF68</f>
        <v>29.5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295</v>
      </c>
      <c r="C69">
        <f>BAWANA!C69</f>
        <v>0</v>
      </c>
      <c r="D69">
        <f>BAWANA!AL69</f>
        <v>211</v>
      </c>
      <c r="E69">
        <f>BAWANA!AM69</f>
        <v>0</v>
      </c>
      <c r="F69">
        <f t="shared" si="11"/>
        <v>236</v>
      </c>
      <c r="G69">
        <f t="shared" si="12"/>
        <v>211</v>
      </c>
      <c r="H69" s="113"/>
      <c r="I69">
        <f>BRPL_EOD!AI69+BRPL_EOD!AJ69</f>
        <v>84</v>
      </c>
      <c r="J69">
        <f>BYPL_EOD!AI69+BYPL_EOD!AJ69</f>
        <v>48</v>
      </c>
      <c r="K69">
        <f>MES_EOD!AI69+MES_EOD!AJ69</f>
        <v>5</v>
      </c>
      <c r="L69">
        <f>NDMC_EOD!AI69+NDMC_EOD!AJ69</f>
        <v>20</v>
      </c>
      <c r="M69">
        <f>TPDDL_EOD!AI69+TPDDL_EOD!AJ69</f>
        <v>54</v>
      </c>
      <c r="N69">
        <f t="shared" si="7"/>
        <v>211</v>
      </c>
      <c r="O69" s="113">
        <f t="shared" si="8"/>
        <v>0</v>
      </c>
      <c r="P69">
        <v>84</v>
      </c>
      <c r="Q69">
        <v>48</v>
      </c>
      <c r="R69">
        <v>5</v>
      </c>
      <c r="S69">
        <v>20</v>
      </c>
      <c r="T69">
        <v>54</v>
      </c>
      <c r="U69" s="115">
        <f t="shared" si="9"/>
        <v>211</v>
      </c>
      <c r="V69" s="113">
        <f t="shared" si="10"/>
        <v>0</v>
      </c>
      <c r="Y69">
        <f>BAWANA!AW69+BAWANA!AX69</f>
        <v>29.5</v>
      </c>
      <c r="Z69">
        <f>BAWANA!BD69+BAWANA!BE69</f>
        <v>29.5</v>
      </c>
      <c r="AA69">
        <f>BAWANA!X69+BAWANA!Y69</f>
        <v>29.5</v>
      </c>
      <c r="AB69">
        <f>BAWANA!AE69+BAWANA!AF69</f>
        <v>29.5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295</v>
      </c>
      <c r="C70">
        <f>BAWANA!C70</f>
        <v>0</v>
      </c>
      <c r="D70">
        <f>BAWANA!AL70</f>
        <v>211</v>
      </c>
      <c r="E70">
        <f>BAWANA!AM70</f>
        <v>0</v>
      </c>
      <c r="F70">
        <f t="shared" si="11"/>
        <v>236</v>
      </c>
      <c r="G70">
        <f t="shared" si="12"/>
        <v>211</v>
      </c>
      <c r="H70" s="113"/>
      <c r="I70">
        <f>BRPL_EOD!AI70+BRPL_EOD!AJ70</f>
        <v>84</v>
      </c>
      <c r="J70">
        <f>BYPL_EOD!AI70+BYPL_EOD!AJ70</f>
        <v>48</v>
      </c>
      <c r="K70">
        <f>MES_EOD!AI70+MES_EOD!AJ70</f>
        <v>5</v>
      </c>
      <c r="L70">
        <f>NDMC_EOD!AI70+NDMC_EOD!AJ70</f>
        <v>20</v>
      </c>
      <c r="M70">
        <f>TPDDL_EOD!AI70+TPDDL_EOD!AJ70</f>
        <v>54</v>
      </c>
      <c r="N70">
        <f t="shared" si="7"/>
        <v>211</v>
      </c>
      <c r="O70" s="113">
        <f t="shared" si="8"/>
        <v>0</v>
      </c>
      <c r="P70">
        <v>84</v>
      </c>
      <c r="Q70">
        <v>48</v>
      </c>
      <c r="R70">
        <v>5</v>
      </c>
      <c r="S70">
        <v>20</v>
      </c>
      <c r="T70">
        <v>54</v>
      </c>
      <c r="U70" s="115">
        <f t="shared" si="9"/>
        <v>211</v>
      </c>
      <c r="V70" s="113">
        <f t="shared" si="10"/>
        <v>0</v>
      </c>
      <c r="Y70">
        <f>BAWANA!AW70+BAWANA!AX70</f>
        <v>29.5</v>
      </c>
      <c r="Z70">
        <f>BAWANA!BD70+BAWANA!BE70</f>
        <v>29.5</v>
      </c>
      <c r="AA70">
        <f>BAWANA!X70+BAWANA!Y70</f>
        <v>29.5</v>
      </c>
      <c r="AB70">
        <f>BAWANA!AE70+BAWANA!AF70</f>
        <v>29.5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295</v>
      </c>
      <c r="C71">
        <f>BAWANA!C71</f>
        <v>0</v>
      </c>
      <c r="D71">
        <f>BAWANA!AL71</f>
        <v>211</v>
      </c>
      <c r="E71">
        <f>BAWANA!AM71</f>
        <v>0</v>
      </c>
      <c r="F71">
        <f t="shared" si="11"/>
        <v>236</v>
      </c>
      <c r="G71">
        <f t="shared" si="12"/>
        <v>211</v>
      </c>
      <c r="H71" s="113"/>
      <c r="I71">
        <f>BRPL_EOD!AI71+BRPL_EOD!AJ71</f>
        <v>84</v>
      </c>
      <c r="J71">
        <f>BYPL_EOD!AI71+BYPL_EOD!AJ71</f>
        <v>48</v>
      </c>
      <c r="K71">
        <f>MES_EOD!AI71+MES_EOD!AJ71</f>
        <v>5</v>
      </c>
      <c r="L71">
        <f>NDMC_EOD!AI71+NDMC_EOD!AJ71</f>
        <v>20</v>
      </c>
      <c r="M71">
        <f>TPDDL_EOD!AI71+TPDDL_EOD!AJ71</f>
        <v>54</v>
      </c>
      <c r="N71">
        <f t="shared" si="7"/>
        <v>211</v>
      </c>
      <c r="O71" s="113">
        <f t="shared" si="8"/>
        <v>0</v>
      </c>
      <c r="P71">
        <v>84</v>
      </c>
      <c r="Q71">
        <v>48</v>
      </c>
      <c r="R71">
        <v>5</v>
      </c>
      <c r="S71">
        <v>20</v>
      </c>
      <c r="T71">
        <v>54</v>
      </c>
      <c r="U71" s="115">
        <f t="shared" si="9"/>
        <v>211</v>
      </c>
      <c r="V71" s="113">
        <f t="shared" si="10"/>
        <v>0</v>
      </c>
      <c r="Y71">
        <f>BAWANA!AW71+BAWANA!AX71</f>
        <v>29.5</v>
      </c>
      <c r="Z71">
        <f>BAWANA!BD71+BAWANA!BE71</f>
        <v>29.5</v>
      </c>
      <c r="AA71">
        <f>BAWANA!X71+BAWANA!Y71</f>
        <v>29.5</v>
      </c>
      <c r="AB71">
        <f>BAWANA!AE71+BAWANA!AF71</f>
        <v>29.5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295</v>
      </c>
      <c r="C72">
        <f>BAWANA!C72</f>
        <v>0</v>
      </c>
      <c r="D72">
        <f>BAWANA!AL72</f>
        <v>211</v>
      </c>
      <c r="E72">
        <f>BAWANA!AM72</f>
        <v>0</v>
      </c>
      <c r="F72">
        <f t="shared" si="11"/>
        <v>236</v>
      </c>
      <c r="G72">
        <f t="shared" si="12"/>
        <v>211</v>
      </c>
      <c r="H72" s="113"/>
      <c r="I72">
        <f>BRPL_EOD!AI72+BRPL_EOD!AJ72</f>
        <v>84</v>
      </c>
      <c r="J72">
        <f>BYPL_EOD!AI72+BYPL_EOD!AJ72</f>
        <v>48</v>
      </c>
      <c r="K72">
        <f>MES_EOD!AI72+MES_EOD!AJ72</f>
        <v>5</v>
      </c>
      <c r="L72">
        <f>NDMC_EOD!AI72+NDMC_EOD!AJ72</f>
        <v>20</v>
      </c>
      <c r="M72">
        <f>TPDDL_EOD!AI72+TPDDL_EOD!AJ72</f>
        <v>54</v>
      </c>
      <c r="N72">
        <f t="shared" si="7"/>
        <v>211</v>
      </c>
      <c r="O72" s="113">
        <f t="shared" si="8"/>
        <v>0</v>
      </c>
      <c r="P72">
        <v>84</v>
      </c>
      <c r="Q72">
        <v>48</v>
      </c>
      <c r="R72">
        <v>5</v>
      </c>
      <c r="S72">
        <v>20</v>
      </c>
      <c r="T72">
        <v>54</v>
      </c>
      <c r="U72" s="115">
        <f t="shared" si="9"/>
        <v>211</v>
      </c>
      <c r="V72" s="113">
        <f t="shared" si="10"/>
        <v>0</v>
      </c>
      <c r="Y72">
        <f>BAWANA!AW72+BAWANA!AX72</f>
        <v>29.5</v>
      </c>
      <c r="Z72">
        <f>BAWANA!BD72+BAWANA!BE72</f>
        <v>29.5</v>
      </c>
      <c r="AA72">
        <f>BAWANA!X72+BAWANA!Y72</f>
        <v>29.5</v>
      </c>
      <c r="AB72">
        <f>BAWANA!AE72+BAWANA!AF72</f>
        <v>29.5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295</v>
      </c>
      <c r="C73">
        <f>BAWANA!C73</f>
        <v>0</v>
      </c>
      <c r="D73">
        <f>BAWANA!AL73</f>
        <v>211</v>
      </c>
      <c r="E73">
        <f>BAWANA!AM73</f>
        <v>0</v>
      </c>
      <c r="F73">
        <f t="shared" si="11"/>
        <v>236</v>
      </c>
      <c r="G73">
        <f t="shared" si="12"/>
        <v>211</v>
      </c>
      <c r="H73" s="113"/>
      <c r="I73">
        <f>BRPL_EOD!AI73+BRPL_EOD!AJ73</f>
        <v>84</v>
      </c>
      <c r="J73">
        <f>BYPL_EOD!AI73+BYPL_EOD!AJ73</f>
        <v>48</v>
      </c>
      <c r="K73">
        <f>MES_EOD!AI73+MES_EOD!AJ73</f>
        <v>5</v>
      </c>
      <c r="L73">
        <f>NDMC_EOD!AI73+NDMC_EOD!AJ73</f>
        <v>20</v>
      </c>
      <c r="M73">
        <f>TPDDL_EOD!AI73+TPDDL_EOD!AJ73</f>
        <v>54</v>
      </c>
      <c r="N73">
        <f t="shared" si="7"/>
        <v>211</v>
      </c>
      <c r="O73" s="113">
        <f t="shared" si="8"/>
        <v>0</v>
      </c>
      <c r="P73">
        <v>84</v>
      </c>
      <c r="Q73">
        <v>48</v>
      </c>
      <c r="R73">
        <v>5</v>
      </c>
      <c r="S73">
        <v>20</v>
      </c>
      <c r="T73">
        <v>54</v>
      </c>
      <c r="U73" s="115">
        <f t="shared" si="9"/>
        <v>211</v>
      </c>
      <c r="V73" s="113">
        <f t="shared" si="10"/>
        <v>0</v>
      </c>
      <c r="Y73">
        <f>BAWANA!AW73+BAWANA!AX73</f>
        <v>29.5</v>
      </c>
      <c r="Z73">
        <f>BAWANA!BD73+BAWANA!BE73</f>
        <v>29.5</v>
      </c>
      <c r="AA73">
        <f>BAWANA!X73+BAWANA!Y73</f>
        <v>29.5</v>
      </c>
      <c r="AB73">
        <f>BAWANA!AE73+BAWANA!AF73</f>
        <v>29.5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295</v>
      </c>
      <c r="C74">
        <f>BAWANA!C74</f>
        <v>0</v>
      </c>
      <c r="D74">
        <f>BAWANA!AL74</f>
        <v>211</v>
      </c>
      <c r="E74">
        <f>BAWANA!AM74</f>
        <v>0</v>
      </c>
      <c r="F74">
        <f t="shared" si="11"/>
        <v>236</v>
      </c>
      <c r="G74">
        <f t="shared" si="12"/>
        <v>211</v>
      </c>
      <c r="H74" s="113"/>
      <c r="I74">
        <f>BRPL_EOD!AI74+BRPL_EOD!AJ74</f>
        <v>84</v>
      </c>
      <c r="J74">
        <f>BYPL_EOD!AI74+BYPL_EOD!AJ74</f>
        <v>48</v>
      </c>
      <c r="K74">
        <f>MES_EOD!AI74+MES_EOD!AJ74</f>
        <v>5</v>
      </c>
      <c r="L74">
        <f>NDMC_EOD!AI74+NDMC_EOD!AJ74</f>
        <v>20</v>
      </c>
      <c r="M74">
        <f>TPDDL_EOD!AI74+TPDDL_EOD!AJ74</f>
        <v>54</v>
      </c>
      <c r="N74">
        <f t="shared" si="7"/>
        <v>211</v>
      </c>
      <c r="O74" s="113">
        <f t="shared" si="8"/>
        <v>0</v>
      </c>
      <c r="P74">
        <v>84</v>
      </c>
      <c r="Q74">
        <v>48</v>
      </c>
      <c r="R74">
        <v>5</v>
      </c>
      <c r="S74">
        <v>20</v>
      </c>
      <c r="T74">
        <v>54</v>
      </c>
      <c r="U74" s="115">
        <f t="shared" si="9"/>
        <v>211</v>
      </c>
      <c r="V74" s="113">
        <f t="shared" si="10"/>
        <v>0</v>
      </c>
      <c r="Y74">
        <f>BAWANA!AW74+BAWANA!AX74</f>
        <v>29.5</v>
      </c>
      <c r="Z74">
        <f>BAWANA!BD74+BAWANA!BE74</f>
        <v>29.5</v>
      </c>
      <c r="AA74">
        <f>BAWANA!X74+BAWANA!Y74</f>
        <v>29.5</v>
      </c>
      <c r="AB74">
        <f>BAWANA!AE74+BAWANA!AF74</f>
        <v>29.5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305</v>
      </c>
      <c r="C75">
        <f>BAWANA!C75</f>
        <v>0</v>
      </c>
      <c r="D75">
        <f>BAWANA!AL75</f>
        <v>213.52</v>
      </c>
      <c r="E75">
        <f>BAWANA!AM75</f>
        <v>0</v>
      </c>
      <c r="F75">
        <f t="shared" si="11"/>
        <v>244</v>
      </c>
      <c r="G75">
        <f t="shared" si="12"/>
        <v>213.52</v>
      </c>
      <c r="H75" s="113"/>
      <c r="I75">
        <f>BRPL_EOD!AI75+BRPL_EOD!AJ75</f>
        <v>84</v>
      </c>
      <c r="J75">
        <f>BYPL_EOD!AI75+BYPL_EOD!AJ75</f>
        <v>48</v>
      </c>
      <c r="K75">
        <f>MES_EOD!AI75+MES_EOD!AJ75</f>
        <v>5</v>
      </c>
      <c r="L75">
        <f>NDMC_EOD!AI75+NDMC_EOD!AJ75</f>
        <v>20</v>
      </c>
      <c r="M75">
        <f>TPDDL_EOD!AI75+TPDDL_EOD!AJ75</f>
        <v>56.52</v>
      </c>
      <c r="N75">
        <f t="shared" si="7"/>
        <v>213.52</v>
      </c>
      <c r="O75" s="113">
        <f t="shared" si="8"/>
        <v>0</v>
      </c>
      <c r="P75">
        <v>84</v>
      </c>
      <c r="Q75">
        <v>48</v>
      </c>
      <c r="R75">
        <v>5</v>
      </c>
      <c r="S75">
        <v>20</v>
      </c>
      <c r="T75">
        <v>56.52</v>
      </c>
      <c r="U75" s="115">
        <f t="shared" si="9"/>
        <v>213.52</v>
      </c>
      <c r="V75" s="113">
        <f t="shared" si="10"/>
        <v>0</v>
      </c>
      <c r="Y75">
        <f>BAWANA!AW75+BAWANA!AX75</f>
        <v>30.5</v>
      </c>
      <c r="Z75">
        <f>BAWANA!BD75+BAWANA!BE75</f>
        <v>25.98</v>
      </c>
      <c r="AA75">
        <f>BAWANA!X75+BAWANA!Y75</f>
        <v>30.5</v>
      </c>
      <c r="AB75">
        <f>BAWANA!AE75+BAWANA!AF75</f>
        <v>25.98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305</v>
      </c>
      <c r="C76">
        <f>BAWANA!C76</f>
        <v>0</v>
      </c>
      <c r="D76">
        <f>BAWANA!AL76</f>
        <v>213.52</v>
      </c>
      <c r="E76">
        <f>BAWANA!AM76</f>
        <v>0</v>
      </c>
      <c r="F76">
        <f t="shared" si="11"/>
        <v>244</v>
      </c>
      <c r="G76">
        <f t="shared" si="12"/>
        <v>213.52</v>
      </c>
      <c r="H76" s="113"/>
      <c r="I76">
        <f>BRPL_EOD!AI76+BRPL_EOD!AJ76</f>
        <v>84</v>
      </c>
      <c r="J76">
        <f>BYPL_EOD!AI76+BYPL_EOD!AJ76</f>
        <v>48</v>
      </c>
      <c r="K76">
        <f>MES_EOD!AI76+MES_EOD!AJ76</f>
        <v>5</v>
      </c>
      <c r="L76">
        <f>NDMC_EOD!AI76+NDMC_EOD!AJ76</f>
        <v>20</v>
      </c>
      <c r="M76">
        <f>TPDDL_EOD!AI76+TPDDL_EOD!AJ76</f>
        <v>56.52</v>
      </c>
      <c r="N76">
        <f t="shared" si="7"/>
        <v>213.52</v>
      </c>
      <c r="O76" s="113">
        <f t="shared" si="8"/>
        <v>0</v>
      </c>
      <c r="P76">
        <v>84</v>
      </c>
      <c r="Q76">
        <v>48</v>
      </c>
      <c r="R76">
        <v>5</v>
      </c>
      <c r="S76">
        <v>20</v>
      </c>
      <c r="T76">
        <v>56.52</v>
      </c>
      <c r="U76" s="115">
        <f t="shared" si="9"/>
        <v>213.52</v>
      </c>
      <c r="V76" s="113">
        <f t="shared" si="10"/>
        <v>0</v>
      </c>
      <c r="Y76">
        <f>BAWANA!AW76+BAWANA!AX76</f>
        <v>30.5</v>
      </c>
      <c r="Z76">
        <f>BAWANA!BD76+BAWANA!BE76</f>
        <v>25.98</v>
      </c>
      <c r="AA76">
        <f>BAWANA!X76+BAWANA!Y76</f>
        <v>30.5</v>
      </c>
      <c r="AB76">
        <f>BAWANA!AE76+BAWANA!AF76</f>
        <v>25.98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305</v>
      </c>
      <c r="C77">
        <f>BAWANA!C77</f>
        <v>0</v>
      </c>
      <c r="D77">
        <f>BAWANA!AL77</f>
        <v>209</v>
      </c>
      <c r="E77">
        <f>BAWANA!AM77</f>
        <v>0</v>
      </c>
      <c r="F77">
        <f t="shared" si="11"/>
        <v>244</v>
      </c>
      <c r="G77">
        <f t="shared" si="12"/>
        <v>209</v>
      </c>
      <c r="H77" s="113"/>
      <c r="I77">
        <f>BRPL_EOD!AI77+BRPL_EOD!AJ77</f>
        <v>84</v>
      </c>
      <c r="J77">
        <f>BYPL_EOD!AI77+BYPL_EOD!AJ77</f>
        <v>48</v>
      </c>
      <c r="K77">
        <f>MES_EOD!AI77+MES_EOD!AJ77</f>
        <v>5</v>
      </c>
      <c r="L77">
        <f>NDMC_EOD!AI77+NDMC_EOD!AJ77</f>
        <v>20</v>
      </c>
      <c r="M77">
        <f>TPDDL_EOD!AI77+TPDDL_EOD!AJ77</f>
        <v>52</v>
      </c>
      <c r="N77">
        <f t="shared" si="7"/>
        <v>209</v>
      </c>
      <c r="O77" s="113">
        <f t="shared" si="8"/>
        <v>0</v>
      </c>
      <c r="P77">
        <v>84</v>
      </c>
      <c r="Q77">
        <v>48</v>
      </c>
      <c r="R77">
        <v>5</v>
      </c>
      <c r="S77">
        <v>20</v>
      </c>
      <c r="T77">
        <v>52</v>
      </c>
      <c r="U77" s="115">
        <f t="shared" si="9"/>
        <v>209</v>
      </c>
      <c r="V77" s="113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305</v>
      </c>
      <c r="C78">
        <f>BAWANA!C78</f>
        <v>0</v>
      </c>
      <c r="D78">
        <f>BAWANA!AL78</f>
        <v>213.89999999999998</v>
      </c>
      <c r="E78">
        <f>BAWANA!AM78</f>
        <v>0</v>
      </c>
      <c r="F78">
        <f t="shared" si="11"/>
        <v>244</v>
      </c>
      <c r="G78">
        <f t="shared" si="12"/>
        <v>213.89999999999998</v>
      </c>
      <c r="H78" s="113"/>
      <c r="I78">
        <f>BRPL_EOD!AI78+BRPL_EOD!AJ78</f>
        <v>84</v>
      </c>
      <c r="J78">
        <f>BYPL_EOD!AI78+BYPL_EOD!AJ78</f>
        <v>54.9</v>
      </c>
      <c r="K78">
        <f>MES_EOD!AI78+MES_EOD!AJ78</f>
        <v>5</v>
      </c>
      <c r="L78">
        <f>NDMC_EOD!AI78+NDMC_EOD!AJ78</f>
        <v>20</v>
      </c>
      <c r="M78">
        <f>TPDDL_EOD!AI78+TPDDL_EOD!AJ78</f>
        <v>50</v>
      </c>
      <c r="N78">
        <f t="shared" si="7"/>
        <v>213.9</v>
      </c>
      <c r="O78" s="113">
        <f t="shared" si="8"/>
        <v>0</v>
      </c>
      <c r="P78">
        <v>83.999999999999986</v>
      </c>
      <c r="Q78">
        <v>54.899999999999991</v>
      </c>
      <c r="R78">
        <v>4.9999999999999991</v>
      </c>
      <c r="S78">
        <v>19.999999999999996</v>
      </c>
      <c r="T78">
        <v>49.999999999999993</v>
      </c>
      <c r="U78" s="115">
        <f t="shared" si="9"/>
        <v>213.89999999999998</v>
      </c>
      <c r="V78" s="113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305</v>
      </c>
      <c r="C79">
        <f>BAWANA!C79</f>
        <v>0</v>
      </c>
      <c r="D79">
        <f>BAWANA!AL79</f>
        <v>213.89999999999998</v>
      </c>
      <c r="E79">
        <f>BAWANA!AM79</f>
        <v>0</v>
      </c>
      <c r="F79">
        <f t="shared" si="11"/>
        <v>244</v>
      </c>
      <c r="G79">
        <f t="shared" si="12"/>
        <v>213.89999999999998</v>
      </c>
      <c r="H79" s="113"/>
      <c r="I79">
        <f>BRPL_EOD!AI79+BRPL_EOD!AJ79</f>
        <v>84</v>
      </c>
      <c r="J79">
        <f>BYPL_EOD!AI79+BYPL_EOD!AJ79</f>
        <v>54.9</v>
      </c>
      <c r="K79">
        <f>MES_EOD!AI79+MES_EOD!AJ79</f>
        <v>5</v>
      </c>
      <c r="L79">
        <f>NDMC_EOD!AI79+NDMC_EOD!AJ79</f>
        <v>20</v>
      </c>
      <c r="M79">
        <f>TPDDL_EOD!AI79+TPDDL_EOD!AJ79</f>
        <v>50</v>
      </c>
      <c r="N79">
        <f t="shared" si="7"/>
        <v>213.9</v>
      </c>
      <c r="O79" s="113">
        <f t="shared" si="8"/>
        <v>0</v>
      </c>
      <c r="P79">
        <v>83.999999999999986</v>
      </c>
      <c r="Q79">
        <v>54.899999999999991</v>
      </c>
      <c r="R79">
        <v>4.9999999999999991</v>
      </c>
      <c r="S79">
        <v>19.999999999999996</v>
      </c>
      <c r="T79">
        <v>49.999999999999993</v>
      </c>
      <c r="U79" s="115">
        <f t="shared" si="9"/>
        <v>213.89999999999998</v>
      </c>
      <c r="V79" s="113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305</v>
      </c>
      <c r="C80">
        <f>BAWANA!C80</f>
        <v>0</v>
      </c>
      <c r="D80">
        <f>BAWANA!AL80</f>
        <v>213.89999999999998</v>
      </c>
      <c r="E80">
        <f>BAWANA!AM80</f>
        <v>0</v>
      </c>
      <c r="F80">
        <f t="shared" si="11"/>
        <v>244</v>
      </c>
      <c r="G80">
        <f t="shared" si="12"/>
        <v>213.89999999999998</v>
      </c>
      <c r="H80" s="113"/>
      <c r="I80">
        <f>BRPL_EOD!AI80+BRPL_EOD!AJ80</f>
        <v>84</v>
      </c>
      <c r="J80">
        <f>BYPL_EOD!AI80+BYPL_EOD!AJ80</f>
        <v>54.9</v>
      </c>
      <c r="K80">
        <f>MES_EOD!AI80+MES_EOD!AJ80</f>
        <v>5</v>
      </c>
      <c r="L80">
        <f>NDMC_EOD!AI80+NDMC_EOD!AJ80</f>
        <v>20</v>
      </c>
      <c r="M80">
        <f>TPDDL_EOD!AI80+TPDDL_EOD!AJ80</f>
        <v>50</v>
      </c>
      <c r="N80">
        <f t="shared" si="7"/>
        <v>213.9</v>
      </c>
      <c r="O80" s="113">
        <f t="shared" si="8"/>
        <v>0</v>
      </c>
      <c r="P80">
        <v>83.999999999999986</v>
      </c>
      <c r="Q80">
        <v>54.899999999999991</v>
      </c>
      <c r="R80">
        <v>4.9999999999999991</v>
      </c>
      <c r="S80">
        <v>19.999999999999996</v>
      </c>
      <c r="T80">
        <v>49.999999999999993</v>
      </c>
      <c r="U80" s="115">
        <f t="shared" si="9"/>
        <v>213.89999999999998</v>
      </c>
      <c r="V80" s="113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305</v>
      </c>
      <c r="C81">
        <f>BAWANA!C81</f>
        <v>0</v>
      </c>
      <c r="D81">
        <f>BAWANA!AL81</f>
        <v>230.24</v>
      </c>
      <c r="E81">
        <f>BAWANA!AM81</f>
        <v>0</v>
      </c>
      <c r="F81">
        <f t="shared" si="11"/>
        <v>244</v>
      </c>
      <c r="G81">
        <f t="shared" si="12"/>
        <v>230.24</v>
      </c>
      <c r="H81" s="113"/>
      <c r="I81">
        <f>BRPL_EOD!AI81+BRPL_EOD!AJ81</f>
        <v>84</v>
      </c>
      <c r="J81">
        <f>BYPL_EOD!AI81+BYPL_EOD!AJ81</f>
        <v>54.9</v>
      </c>
      <c r="K81">
        <f>MES_EOD!AI81+MES_EOD!AJ81</f>
        <v>5</v>
      </c>
      <c r="L81">
        <f>NDMC_EOD!AI81+NDMC_EOD!AJ81</f>
        <v>20</v>
      </c>
      <c r="M81">
        <f>TPDDL_EOD!AI81+TPDDL_EOD!AJ81</f>
        <v>66.34</v>
      </c>
      <c r="N81">
        <f t="shared" si="7"/>
        <v>230.24</v>
      </c>
      <c r="O81" s="113">
        <f t="shared" si="8"/>
        <v>0</v>
      </c>
      <c r="P81">
        <v>84</v>
      </c>
      <c r="Q81">
        <v>54.9</v>
      </c>
      <c r="R81">
        <v>5</v>
      </c>
      <c r="S81">
        <v>20</v>
      </c>
      <c r="T81">
        <v>66.34</v>
      </c>
      <c r="U81" s="115">
        <f t="shared" si="9"/>
        <v>230.24</v>
      </c>
      <c r="V81" s="113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305</v>
      </c>
      <c r="C82">
        <f>BAWANA!C82</f>
        <v>0</v>
      </c>
      <c r="D82">
        <f>BAWANA!AL82</f>
        <v>230.24</v>
      </c>
      <c r="E82">
        <f>BAWANA!AM82</f>
        <v>0</v>
      </c>
      <c r="F82">
        <f t="shared" si="11"/>
        <v>244</v>
      </c>
      <c r="G82">
        <f t="shared" si="12"/>
        <v>230.24</v>
      </c>
      <c r="H82" s="113"/>
      <c r="I82">
        <f>BRPL_EOD!AI82+BRPL_EOD!AJ82</f>
        <v>84</v>
      </c>
      <c r="J82">
        <f>BYPL_EOD!AI82+BYPL_EOD!AJ82</f>
        <v>54.9</v>
      </c>
      <c r="K82">
        <f>MES_EOD!AI82+MES_EOD!AJ82</f>
        <v>5</v>
      </c>
      <c r="L82">
        <f>NDMC_EOD!AI82+NDMC_EOD!AJ82</f>
        <v>20</v>
      </c>
      <c r="M82">
        <f>TPDDL_EOD!AI82+TPDDL_EOD!AJ82</f>
        <v>66.34</v>
      </c>
      <c r="N82">
        <f t="shared" si="7"/>
        <v>230.24</v>
      </c>
      <c r="O82" s="113">
        <f t="shared" si="8"/>
        <v>0</v>
      </c>
      <c r="P82">
        <v>84</v>
      </c>
      <c r="Q82">
        <v>54.9</v>
      </c>
      <c r="R82">
        <v>5</v>
      </c>
      <c r="S82">
        <v>20</v>
      </c>
      <c r="T82">
        <v>66.34</v>
      </c>
      <c r="U82" s="115">
        <f t="shared" si="9"/>
        <v>230.24</v>
      </c>
      <c r="V82" s="113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305</v>
      </c>
      <c r="C83">
        <f>BAWANA!C83</f>
        <v>0</v>
      </c>
      <c r="D83">
        <f>BAWANA!AL83</f>
        <v>230.24</v>
      </c>
      <c r="E83">
        <f>BAWANA!AM83</f>
        <v>0</v>
      </c>
      <c r="F83">
        <f t="shared" si="11"/>
        <v>244</v>
      </c>
      <c r="G83">
        <f t="shared" si="12"/>
        <v>230.24</v>
      </c>
      <c r="H83" s="113"/>
      <c r="I83">
        <f>BRPL_EOD!AI83+BRPL_EOD!AJ83</f>
        <v>84</v>
      </c>
      <c r="J83">
        <f>BYPL_EOD!AI83+BYPL_EOD!AJ83</f>
        <v>54.9</v>
      </c>
      <c r="K83">
        <f>MES_EOD!AI83+MES_EOD!AJ83</f>
        <v>5</v>
      </c>
      <c r="L83">
        <f>NDMC_EOD!AI83+NDMC_EOD!AJ83</f>
        <v>20</v>
      </c>
      <c r="M83">
        <f>TPDDL_EOD!AI83+TPDDL_EOD!AJ83</f>
        <v>66.34</v>
      </c>
      <c r="N83">
        <f t="shared" si="7"/>
        <v>230.24</v>
      </c>
      <c r="O83" s="113">
        <f t="shared" si="8"/>
        <v>0</v>
      </c>
      <c r="P83">
        <v>84</v>
      </c>
      <c r="Q83">
        <v>54.9</v>
      </c>
      <c r="R83">
        <v>5</v>
      </c>
      <c r="S83">
        <v>20</v>
      </c>
      <c r="T83">
        <v>66.34</v>
      </c>
      <c r="U83" s="115">
        <f t="shared" si="9"/>
        <v>230.24</v>
      </c>
      <c r="V83" s="113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305</v>
      </c>
      <c r="C84">
        <f>BAWANA!C84</f>
        <v>0</v>
      </c>
      <c r="D84">
        <f>BAWANA!AL84</f>
        <v>223.33999999999997</v>
      </c>
      <c r="E84">
        <f>BAWANA!AM84</f>
        <v>0</v>
      </c>
      <c r="F84">
        <f t="shared" si="11"/>
        <v>244</v>
      </c>
      <c r="G84">
        <f t="shared" si="12"/>
        <v>223.33999999999997</v>
      </c>
      <c r="H84" s="113"/>
      <c r="I84">
        <f>BRPL_EOD!AI84+BRPL_EOD!AJ84</f>
        <v>84</v>
      </c>
      <c r="J84">
        <f>BYPL_EOD!AI84+BYPL_EOD!AJ84</f>
        <v>48</v>
      </c>
      <c r="K84">
        <f>MES_EOD!AI84+MES_EOD!AJ84</f>
        <v>5</v>
      </c>
      <c r="L84">
        <f>NDMC_EOD!AI84+NDMC_EOD!AJ84</f>
        <v>20</v>
      </c>
      <c r="M84">
        <f>TPDDL_EOD!AI84+TPDDL_EOD!AJ84</f>
        <v>66.34</v>
      </c>
      <c r="N84">
        <f t="shared" si="7"/>
        <v>223.34</v>
      </c>
      <c r="O84" s="113">
        <f t="shared" si="8"/>
        <v>0</v>
      </c>
      <c r="P84">
        <v>83.999999999999986</v>
      </c>
      <c r="Q84">
        <v>47.999999999999993</v>
      </c>
      <c r="R84">
        <v>4.9999999999999991</v>
      </c>
      <c r="S84">
        <v>19.999999999999996</v>
      </c>
      <c r="T84">
        <v>66.339999999999989</v>
      </c>
      <c r="U84" s="115">
        <f t="shared" si="9"/>
        <v>223.33999999999997</v>
      </c>
      <c r="V84" s="113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305</v>
      </c>
      <c r="C85">
        <f>BAWANA!C85</f>
        <v>0</v>
      </c>
      <c r="D85">
        <f>BAWANA!AL85</f>
        <v>223.33999999999997</v>
      </c>
      <c r="E85">
        <f>BAWANA!AM85</f>
        <v>0</v>
      </c>
      <c r="F85">
        <f t="shared" si="11"/>
        <v>244</v>
      </c>
      <c r="G85">
        <f t="shared" si="12"/>
        <v>223.33999999999997</v>
      </c>
      <c r="H85" s="113"/>
      <c r="I85">
        <f>BRPL_EOD!AI85+BRPL_EOD!AJ85</f>
        <v>84</v>
      </c>
      <c r="J85">
        <f>BYPL_EOD!AI85+BYPL_EOD!AJ85</f>
        <v>48</v>
      </c>
      <c r="K85">
        <f>MES_EOD!AI85+MES_EOD!AJ85</f>
        <v>5</v>
      </c>
      <c r="L85">
        <f>NDMC_EOD!AI85+NDMC_EOD!AJ85</f>
        <v>20</v>
      </c>
      <c r="M85">
        <f>TPDDL_EOD!AI85+TPDDL_EOD!AJ85</f>
        <v>66.34</v>
      </c>
      <c r="N85">
        <f t="shared" si="7"/>
        <v>223.34</v>
      </c>
      <c r="O85" s="113">
        <f t="shared" si="8"/>
        <v>0</v>
      </c>
      <c r="P85">
        <v>83.999999999999986</v>
      </c>
      <c r="Q85">
        <v>47.999999999999993</v>
      </c>
      <c r="R85">
        <v>4.9999999999999991</v>
      </c>
      <c r="S85">
        <v>19.999999999999996</v>
      </c>
      <c r="T85">
        <v>66.339999999999989</v>
      </c>
      <c r="U85" s="115">
        <f t="shared" si="9"/>
        <v>223.33999999999997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305</v>
      </c>
      <c r="C86">
        <f>BAWANA!C86</f>
        <v>0</v>
      </c>
      <c r="D86">
        <f>BAWANA!AL86</f>
        <v>223.33999999999997</v>
      </c>
      <c r="E86">
        <f>BAWANA!AM86</f>
        <v>0</v>
      </c>
      <c r="F86">
        <f t="shared" si="11"/>
        <v>244</v>
      </c>
      <c r="G86">
        <f t="shared" si="12"/>
        <v>223.33999999999997</v>
      </c>
      <c r="H86" s="113"/>
      <c r="I86">
        <f>BRPL_EOD!AI86+BRPL_EOD!AJ86</f>
        <v>84</v>
      </c>
      <c r="J86">
        <f>BYPL_EOD!AI86+BYPL_EOD!AJ86</f>
        <v>48</v>
      </c>
      <c r="K86">
        <f>MES_EOD!AI86+MES_EOD!AJ86</f>
        <v>5</v>
      </c>
      <c r="L86">
        <f>NDMC_EOD!AI86+NDMC_EOD!AJ86</f>
        <v>20</v>
      </c>
      <c r="M86">
        <f>TPDDL_EOD!AI86+TPDDL_EOD!AJ86</f>
        <v>66.34</v>
      </c>
      <c r="N86">
        <f t="shared" si="7"/>
        <v>223.34</v>
      </c>
      <c r="O86" s="113">
        <f t="shared" si="8"/>
        <v>0</v>
      </c>
      <c r="P86">
        <v>83.999999999999986</v>
      </c>
      <c r="Q86">
        <v>47.999999999999993</v>
      </c>
      <c r="R86">
        <v>4.9999999999999991</v>
      </c>
      <c r="S86">
        <v>19.999999999999996</v>
      </c>
      <c r="T86">
        <v>66.339999999999989</v>
      </c>
      <c r="U86" s="115">
        <f t="shared" si="9"/>
        <v>223.33999999999997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305</v>
      </c>
      <c r="C87">
        <f>BAWANA!C87</f>
        <v>0</v>
      </c>
      <c r="D87">
        <f>BAWANA!AL87</f>
        <v>223.33999999999997</v>
      </c>
      <c r="E87">
        <f>BAWANA!AM87</f>
        <v>0</v>
      </c>
      <c r="F87">
        <f t="shared" si="11"/>
        <v>244</v>
      </c>
      <c r="G87">
        <f t="shared" si="12"/>
        <v>223.33999999999997</v>
      </c>
      <c r="H87" s="113"/>
      <c r="I87">
        <f>BRPL_EOD!AI87+BRPL_EOD!AJ87</f>
        <v>84</v>
      </c>
      <c r="J87">
        <f>BYPL_EOD!AI87+BYPL_EOD!AJ87</f>
        <v>48</v>
      </c>
      <c r="K87">
        <f>MES_EOD!AI87+MES_EOD!AJ87</f>
        <v>5</v>
      </c>
      <c r="L87">
        <f>NDMC_EOD!AI87+NDMC_EOD!AJ87</f>
        <v>20</v>
      </c>
      <c r="M87">
        <f>TPDDL_EOD!AI87+TPDDL_EOD!AJ87</f>
        <v>66.34</v>
      </c>
      <c r="N87">
        <f t="shared" si="7"/>
        <v>223.34</v>
      </c>
      <c r="O87" s="113">
        <f t="shared" si="8"/>
        <v>0</v>
      </c>
      <c r="P87">
        <v>83.999999999999986</v>
      </c>
      <c r="Q87">
        <v>47.999999999999993</v>
      </c>
      <c r="R87">
        <v>4.9999999999999991</v>
      </c>
      <c r="S87">
        <v>19.999999999999996</v>
      </c>
      <c r="T87">
        <v>66.339999999999989</v>
      </c>
      <c r="U87" s="115">
        <f t="shared" si="9"/>
        <v>223.33999999999997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305</v>
      </c>
      <c r="C88">
        <f>BAWANA!C88</f>
        <v>0</v>
      </c>
      <c r="D88">
        <f>BAWANA!AL88</f>
        <v>223.33999999999997</v>
      </c>
      <c r="E88">
        <f>BAWANA!AM88</f>
        <v>0</v>
      </c>
      <c r="F88">
        <f t="shared" si="11"/>
        <v>244</v>
      </c>
      <c r="G88">
        <f t="shared" si="12"/>
        <v>223.33999999999997</v>
      </c>
      <c r="H88" s="113"/>
      <c r="I88">
        <f>BRPL_EOD!AI88+BRPL_EOD!AJ88</f>
        <v>84</v>
      </c>
      <c r="J88">
        <f>BYPL_EOD!AI88+BYPL_EOD!AJ88</f>
        <v>48</v>
      </c>
      <c r="K88">
        <f>MES_EOD!AI88+MES_EOD!AJ88</f>
        <v>5</v>
      </c>
      <c r="L88">
        <f>NDMC_EOD!AI88+NDMC_EOD!AJ88</f>
        <v>20</v>
      </c>
      <c r="M88">
        <f>TPDDL_EOD!AI88+TPDDL_EOD!AJ88</f>
        <v>66.34</v>
      </c>
      <c r="N88">
        <f t="shared" si="7"/>
        <v>223.34</v>
      </c>
      <c r="O88" s="113">
        <f t="shared" si="8"/>
        <v>0</v>
      </c>
      <c r="P88">
        <v>83.999999999999986</v>
      </c>
      <c r="Q88">
        <v>47.999999999999993</v>
      </c>
      <c r="R88">
        <v>4.9999999999999991</v>
      </c>
      <c r="S88">
        <v>19.999999999999996</v>
      </c>
      <c r="T88">
        <v>66.339999999999989</v>
      </c>
      <c r="U88" s="115">
        <f t="shared" si="9"/>
        <v>223.33999999999997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305</v>
      </c>
      <c r="C89">
        <f>BAWANA!C89</f>
        <v>0</v>
      </c>
      <c r="D89">
        <f>BAWANA!AL89</f>
        <v>223.33999999999997</v>
      </c>
      <c r="E89">
        <f>BAWANA!AM89</f>
        <v>0</v>
      </c>
      <c r="F89">
        <f t="shared" si="11"/>
        <v>244</v>
      </c>
      <c r="G89">
        <f t="shared" si="12"/>
        <v>223.33999999999997</v>
      </c>
      <c r="H89" s="113"/>
      <c r="I89">
        <f>BRPL_EOD!AI89+BRPL_EOD!AJ89</f>
        <v>84</v>
      </c>
      <c r="J89">
        <f>BYPL_EOD!AI89+BYPL_EOD!AJ89</f>
        <v>48</v>
      </c>
      <c r="K89">
        <f>MES_EOD!AI89+MES_EOD!AJ89</f>
        <v>5</v>
      </c>
      <c r="L89">
        <f>NDMC_EOD!AI89+NDMC_EOD!AJ89</f>
        <v>20</v>
      </c>
      <c r="M89">
        <f>TPDDL_EOD!AI89+TPDDL_EOD!AJ89</f>
        <v>66.34</v>
      </c>
      <c r="N89">
        <f t="shared" si="7"/>
        <v>223.34</v>
      </c>
      <c r="O89" s="113">
        <f t="shared" si="8"/>
        <v>0</v>
      </c>
      <c r="P89">
        <v>83.999999999999986</v>
      </c>
      <c r="Q89">
        <v>47.999999999999993</v>
      </c>
      <c r="R89">
        <v>4.9999999999999991</v>
      </c>
      <c r="S89">
        <v>19.999999999999996</v>
      </c>
      <c r="T89">
        <v>66.339999999999989</v>
      </c>
      <c r="U89" s="115">
        <f t="shared" si="9"/>
        <v>223.33999999999997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305</v>
      </c>
      <c r="C90">
        <f>BAWANA!C90</f>
        <v>0</v>
      </c>
      <c r="D90">
        <f>BAWANA!AL90</f>
        <v>223.33999999999997</v>
      </c>
      <c r="E90">
        <f>BAWANA!AM90</f>
        <v>0</v>
      </c>
      <c r="F90">
        <f t="shared" si="11"/>
        <v>244</v>
      </c>
      <c r="G90">
        <f t="shared" si="12"/>
        <v>223.33999999999997</v>
      </c>
      <c r="H90" s="113"/>
      <c r="I90">
        <f>BRPL_EOD!AI90+BRPL_EOD!AJ90</f>
        <v>84</v>
      </c>
      <c r="J90">
        <f>BYPL_EOD!AI90+BYPL_EOD!AJ90</f>
        <v>48</v>
      </c>
      <c r="K90">
        <f>MES_EOD!AI90+MES_EOD!AJ90</f>
        <v>5</v>
      </c>
      <c r="L90">
        <f>NDMC_EOD!AI90+NDMC_EOD!AJ90</f>
        <v>20</v>
      </c>
      <c r="M90">
        <f>TPDDL_EOD!AI90+TPDDL_EOD!AJ90</f>
        <v>66.34</v>
      </c>
      <c r="N90">
        <f t="shared" si="7"/>
        <v>223.34</v>
      </c>
      <c r="O90" s="113">
        <f t="shared" si="8"/>
        <v>0</v>
      </c>
      <c r="P90">
        <v>83.999999999999986</v>
      </c>
      <c r="Q90">
        <v>47.999999999999993</v>
      </c>
      <c r="R90">
        <v>4.9999999999999991</v>
      </c>
      <c r="S90">
        <v>19.999999999999996</v>
      </c>
      <c r="T90">
        <v>66.339999999999989</v>
      </c>
      <c r="U90" s="115">
        <f t="shared" si="9"/>
        <v>223.33999999999997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305</v>
      </c>
      <c r="C91">
        <f>BAWANA!C91</f>
        <v>0</v>
      </c>
      <c r="D91">
        <f>BAWANA!AL91</f>
        <v>223.33999999999997</v>
      </c>
      <c r="E91">
        <f>BAWANA!AM91</f>
        <v>0</v>
      </c>
      <c r="F91">
        <f t="shared" si="11"/>
        <v>244</v>
      </c>
      <c r="G91">
        <f t="shared" si="12"/>
        <v>223.33999999999997</v>
      </c>
      <c r="H91" s="113"/>
      <c r="I91">
        <f>BRPL_EOD!AI91+BRPL_EOD!AJ91</f>
        <v>84</v>
      </c>
      <c r="J91">
        <f>BYPL_EOD!AI91+BYPL_EOD!AJ91</f>
        <v>48</v>
      </c>
      <c r="K91">
        <f>MES_EOD!AI91+MES_EOD!AJ91</f>
        <v>5</v>
      </c>
      <c r="L91">
        <f>NDMC_EOD!AI91+NDMC_EOD!AJ91</f>
        <v>20</v>
      </c>
      <c r="M91">
        <f>TPDDL_EOD!AI91+TPDDL_EOD!AJ91</f>
        <v>66.34</v>
      </c>
      <c r="N91">
        <f t="shared" si="7"/>
        <v>223.34</v>
      </c>
      <c r="O91" s="113">
        <f t="shared" si="8"/>
        <v>0</v>
      </c>
      <c r="P91">
        <v>83.999999999999986</v>
      </c>
      <c r="Q91">
        <v>47.999999999999993</v>
      </c>
      <c r="R91">
        <v>4.9999999999999991</v>
      </c>
      <c r="S91">
        <v>19.999999999999996</v>
      </c>
      <c r="T91">
        <v>66.339999999999989</v>
      </c>
      <c r="U91" s="115">
        <f t="shared" si="9"/>
        <v>223.33999999999997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305</v>
      </c>
      <c r="C92">
        <f>BAWANA!C92</f>
        <v>0</v>
      </c>
      <c r="D92">
        <f>BAWANA!AL92</f>
        <v>223.33999999999997</v>
      </c>
      <c r="E92">
        <f>BAWANA!AM92</f>
        <v>0</v>
      </c>
      <c r="F92">
        <f t="shared" si="11"/>
        <v>244</v>
      </c>
      <c r="G92">
        <f t="shared" si="12"/>
        <v>223.33999999999997</v>
      </c>
      <c r="H92" s="113"/>
      <c r="I92">
        <f>BRPL_EOD!AI92+BRPL_EOD!AJ92</f>
        <v>84</v>
      </c>
      <c r="J92">
        <f>BYPL_EOD!AI92+BYPL_EOD!AJ92</f>
        <v>48</v>
      </c>
      <c r="K92">
        <f>MES_EOD!AI92+MES_EOD!AJ92</f>
        <v>5</v>
      </c>
      <c r="L92">
        <f>NDMC_EOD!AI92+NDMC_EOD!AJ92</f>
        <v>20</v>
      </c>
      <c r="M92">
        <f>TPDDL_EOD!AI92+TPDDL_EOD!AJ92</f>
        <v>66.34</v>
      </c>
      <c r="N92">
        <f t="shared" si="7"/>
        <v>223.34</v>
      </c>
      <c r="O92" s="113">
        <f t="shared" si="8"/>
        <v>0</v>
      </c>
      <c r="P92">
        <v>83.999999999999986</v>
      </c>
      <c r="Q92">
        <v>47.999999999999993</v>
      </c>
      <c r="R92">
        <v>4.9999999999999991</v>
      </c>
      <c r="S92">
        <v>19.999999999999996</v>
      </c>
      <c r="T92">
        <v>66.339999999999989</v>
      </c>
      <c r="U92" s="115">
        <f t="shared" si="9"/>
        <v>223.33999999999997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305</v>
      </c>
      <c r="C93">
        <f>BAWANA!C93</f>
        <v>0</v>
      </c>
      <c r="D93">
        <f>BAWANA!AL93</f>
        <v>223.33999999999997</v>
      </c>
      <c r="E93">
        <f>BAWANA!AM93</f>
        <v>0</v>
      </c>
      <c r="F93">
        <f t="shared" si="11"/>
        <v>244</v>
      </c>
      <c r="G93">
        <f t="shared" si="12"/>
        <v>223.33999999999997</v>
      </c>
      <c r="H93" s="113"/>
      <c r="I93">
        <f>BRPL_EOD!AI93+BRPL_EOD!AJ93</f>
        <v>84</v>
      </c>
      <c r="J93">
        <f>BYPL_EOD!AI93+BYPL_EOD!AJ93</f>
        <v>48</v>
      </c>
      <c r="K93">
        <f>MES_EOD!AI93+MES_EOD!AJ93</f>
        <v>5</v>
      </c>
      <c r="L93">
        <f>NDMC_EOD!AI93+NDMC_EOD!AJ93</f>
        <v>20</v>
      </c>
      <c r="M93">
        <f>TPDDL_EOD!AI93+TPDDL_EOD!AJ93</f>
        <v>66.34</v>
      </c>
      <c r="N93">
        <f t="shared" si="7"/>
        <v>223.34</v>
      </c>
      <c r="O93" s="113">
        <f t="shared" si="8"/>
        <v>0</v>
      </c>
      <c r="P93">
        <v>83.999999999999986</v>
      </c>
      <c r="Q93">
        <v>47.999999999999993</v>
      </c>
      <c r="R93">
        <v>4.9999999999999991</v>
      </c>
      <c r="S93">
        <v>19.999999999999996</v>
      </c>
      <c r="T93">
        <v>66.339999999999989</v>
      </c>
      <c r="U93" s="115">
        <f t="shared" si="9"/>
        <v>223.33999999999997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305</v>
      </c>
      <c r="C94">
        <f>BAWANA!C94</f>
        <v>0</v>
      </c>
      <c r="D94">
        <f>BAWANA!AL94</f>
        <v>223.33999999999997</v>
      </c>
      <c r="E94">
        <f>BAWANA!AM94</f>
        <v>0</v>
      </c>
      <c r="F94">
        <f t="shared" si="11"/>
        <v>244</v>
      </c>
      <c r="G94">
        <f t="shared" si="12"/>
        <v>223.33999999999997</v>
      </c>
      <c r="H94" s="113"/>
      <c r="I94">
        <f>BRPL_EOD!AI94+BRPL_EOD!AJ94</f>
        <v>84</v>
      </c>
      <c r="J94">
        <f>BYPL_EOD!AI94+BYPL_EOD!AJ94</f>
        <v>48</v>
      </c>
      <c r="K94">
        <f>MES_EOD!AI94+MES_EOD!AJ94</f>
        <v>5</v>
      </c>
      <c r="L94">
        <f>NDMC_EOD!AI94+NDMC_EOD!AJ94</f>
        <v>20</v>
      </c>
      <c r="M94">
        <f>TPDDL_EOD!AI94+TPDDL_EOD!AJ94</f>
        <v>66.34</v>
      </c>
      <c r="N94">
        <f t="shared" si="7"/>
        <v>223.34</v>
      </c>
      <c r="O94" s="113">
        <f t="shared" si="8"/>
        <v>0</v>
      </c>
      <c r="P94">
        <v>83.999999999999986</v>
      </c>
      <c r="Q94">
        <v>47.999999999999993</v>
      </c>
      <c r="R94">
        <v>4.9999999999999991</v>
      </c>
      <c r="S94">
        <v>19.999999999999996</v>
      </c>
      <c r="T94">
        <v>66.339999999999989</v>
      </c>
      <c r="U94" s="115">
        <f t="shared" si="9"/>
        <v>223.33999999999997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305</v>
      </c>
      <c r="C95">
        <f>BAWANA!C95</f>
        <v>0</v>
      </c>
      <c r="D95">
        <f>BAWANA!AL95</f>
        <v>223.34</v>
      </c>
      <c r="E95">
        <f>BAWANA!AM95</f>
        <v>0</v>
      </c>
      <c r="F95">
        <f t="shared" si="11"/>
        <v>244</v>
      </c>
      <c r="G95">
        <f t="shared" si="12"/>
        <v>223.34</v>
      </c>
      <c r="H95" s="113"/>
      <c r="I95">
        <f>BRPL_EOD!AI95+BRPL_EOD!AJ95</f>
        <v>84</v>
      </c>
      <c r="J95">
        <f>BYPL_EOD!AI95+BYPL_EOD!AJ95</f>
        <v>48</v>
      </c>
      <c r="K95">
        <f>MES_EOD!AI95+MES_EOD!AJ95</f>
        <v>5</v>
      </c>
      <c r="L95">
        <f>NDMC_EOD!AI95+NDMC_EOD!AJ95</f>
        <v>20</v>
      </c>
      <c r="M95">
        <f>TPDDL_EOD!AI95+TPDDL_EOD!AJ95</f>
        <v>66.34</v>
      </c>
      <c r="N95">
        <f t="shared" si="7"/>
        <v>223.34</v>
      </c>
      <c r="O95" s="113">
        <f t="shared" si="8"/>
        <v>0</v>
      </c>
      <c r="P95">
        <v>84</v>
      </c>
      <c r="Q95">
        <v>48</v>
      </c>
      <c r="R95">
        <v>5</v>
      </c>
      <c r="S95">
        <v>20</v>
      </c>
      <c r="T95">
        <v>66.34</v>
      </c>
      <c r="U95" s="115">
        <f t="shared" si="9"/>
        <v>223.34</v>
      </c>
      <c r="V95" s="113">
        <f t="shared" si="10"/>
        <v>0</v>
      </c>
      <c r="Y95">
        <f>BAWANA!AW95+BAWANA!AX95</f>
        <v>30.5</v>
      </c>
      <c r="Z95">
        <f>BAWANA!BD95+BAWANA!BE95</f>
        <v>16.16</v>
      </c>
      <c r="AA95">
        <f>BAWANA!X95+BAWANA!Y95</f>
        <v>30.5</v>
      </c>
      <c r="AB95">
        <f>BAWANA!AE95+BAWANA!AF95</f>
        <v>16.16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305</v>
      </c>
      <c r="C96">
        <f>BAWANA!C96</f>
        <v>0</v>
      </c>
      <c r="D96">
        <f>BAWANA!AL96</f>
        <v>223.34</v>
      </c>
      <c r="E96">
        <f>BAWANA!AM96</f>
        <v>0</v>
      </c>
      <c r="F96">
        <f t="shared" si="11"/>
        <v>244</v>
      </c>
      <c r="G96">
        <f t="shared" si="12"/>
        <v>223.34</v>
      </c>
      <c r="H96" s="113"/>
      <c r="I96">
        <f>BRPL_EOD!AI96+BRPL_EOD!AJ96</f>
        <v>84</v>
      </c>
      <c r="J96">
        <f>BYPL_EOD!AI96+BYPL_EOD!AJ96</f>
        <v>48</v>
      </c>
      <c r="K96">
        <f>MES_EOD!AI96+MES_EOD!AJ96</f>
        <v>5</v>
      </c>
      <c r="L96">
        <f>NDMC_EOD!AI96+NDMC_EOD!AJ96</f>
        <v>20</v>
      </c>
      <c r="M96">
        <f>TPDDL_EOD!AI96+TPDDL_EOD!AJ96</f>
        <v>66.34</v>
      </c>
      <c r="N96">
        <f t="shared" si="7"/>
        <v>223.34</v>
      </c>
      <c r="O96" s="113">
        <f t="shared" si="8"/>
        <v>0</v>
      </c>
      <c r="P96">
        <v>84</v>
      </c>
      <c r="Q96">
        <v>48</v>
      </c>
      <c r="R96">
        <v>5</v>
      </c>
      <c r="S96">
        <v>20</v>
      </c>
      <c r="T96">
        <v>66.34</v>
      </c>
      <c r="U96" s="115">
        <f t="shared" si="9"/>
        <v>223.34</v>
      </c>
      <c r="V96" s="113">
        <f t="shared" si="10"/>
        <v>0</v>
      </c>
      <c r="Y96">
        <f>BAWANA!AW96+BAWANA!AX96</f>
        <v>30.5</v>
      </c>
      <c r="Z96">
        <f>BAWANA!BD96+BAWANA!BE96</f>
        <v>16.16</v>
      </c>
      <c r="AA96">
        <f>BAWANA!X96+BAWANA!Y96</f>
        <v>30.5</v>
      </c>
      <c r="AB96">
        <f>BAWANA!AE96+BAWANA!AF96</f>
        <v>16.16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305</v>
      </c>
      <c r="C97">
        <f>BAWANA!C97</f>
        <v>0</v>
      </c>
      <c r="D97">
        <f>BAWANA!AL97</f>
        <v>223.33999999999997</v>
      </c>
      <c r="E97">
        <f>BAWANA!AM97</f>
        <v>0</v>
      </c>
      <c r="F97">
        <f t="shared" si="11"/>
        <v>244</v>
      </c>
      <c r="G97">
        <f t="shared" si="12"/>
        <v>223.33999999999997</v>
      </c>
      <c r="H97" s="113"/>
      <c r="I97">
        <f>BRPL_EOD!AI97+BRPL_EOD!AJ97</f>
        <v>84</v>
      </c>
      <c r="J97">
        <f>BYPL_EOD!AI97+BYPL_EOD!AJ97</f>
        <v>48</v>
      </c>
      <c r="K97">
        <f>MES_EOD!AI97+MES_EOD!AJ97</f>
        <v>5</v>
      </c>
      <c r="L97">
        <f>NDMC_EOD!AI97+NDMC_EOD!AJ97</f>
        <v>20</v>
      </c>
      <c r="M97">
        <f>TPDDL_EOD!AI97+TPDDL_EOD!AJ97</f>
        <v>66.34</v>
      </c>
      <c r="N97">
        <f t="shared" si="7"/>
        <v>223.34</v>
      </c>
      <c r="O97" s="113">
        <f t="shared" si="8"/>
        <v>0</v>
      </c>
      <c r="P97">
        <v>83.999999999999986</v>
      </c>
      <c r="Q97">
        <v>47.999999999999993</v>
      </c>
      <c r="R97">
        <v>4.9999999999999991</v>
      </c>
      <c r="S97">
        <v>19.999999999999996</v>
      </c>
      <c r="T97">
        <v>66.339999999999989</v>
      </c>
      <c r="U97" s="115">
        <f t="shared" si="9"/>
        <v>223.33999999999997</v>
      </c>
      <c r="V97" s="113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305</v>
      </c>
      <c r="C98">
        <f>BAWANA!C98</f>
        <v>0</v>
      </c>
      <c r="D98">
        <f>BAWANA!AL98</f>
        <v>223.33999999999997</v>
      </c>
      <c r="E98">
        <f>BAWANA!AM98</f>
        <v>0</v>
      </c>
      <c r="F98">
        <f t="shared" si="11"/>
        <v>244</v>
      </c>
      <c r="G98">
        <f t="shared" si="12"/>
        <v>223.33999999999997</v>
      </c>
      <c r="H98" s="113"/>
      <c r="I98">
        <f>BRPL_EOD!AI98+BRPL_EOD!AJ98</f>
        <v>84</v>
      </c>
      <c r="J98">
        <f>BYPL_EOD!AI98+BYPL_EOD!AJ98</f>
        <v>48</v>
      </c>
      <c r="K98">
        <f>MES_EOD!AI98+MES_EOD!AJ98</f>
        <v>5</v>
      </c>
      <c r="L98">
        <f>NDMC_EOD!AI98+NDMC_EOD!AJ98</f>
        <v>20</v>
      </c>
      <c r="M98">
        <f>TPDDL_EOD!AI98+TPDDL_EOD!AJ98</f>
        <v>66.34</v>
      </c>
      <c r="N98">
        <f t="shared" si="7"/>
        <v>223.34</v>
      </c>
      <c r="O98" s="113">
        <f t="shared" si="8"/>
        <v>0</v>
      </c>
      <c r="P98">
        <v>83.999999999999986</v>
      </c>
      <c r="Q98">
        <v>47.999999999999993</v>
      </c>
      <c r="R98">
        <v>4.9999999999999991</v>
      </c>
      <c r="S98">
        <v>19.999999999999996</v>
      </c>
      <c r="T98">
        <v>66.339999999999989</v>
      </c>
      <c r="U98" s="115">
        <f t="shared" si="9"/>
        <v>223.33999999999997</v>
      </c>
      <c r="V98" s="113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7.2450000000000001</v>
      </c>
      <c r="C99" s="115">
        <f t="shared" ref="C99:U99" si="14">SUM(C3:C98)/4000</f>
        <v>0</v>
      </c>
      <c r="D99" s="115">
        <f t="shared" si="14"/>
        <v>5.1220700000000017</v>
      </c>
      <c r="E99" s="115">
        <f t="shared" si="14"/>
        <v>0</v>
      </c>
      <c r="F99" s="115">
        <f t="shared" si="14"/>
        <v>5.7960000000000003</v>
      </c>
      <c r="G99" s="115">
        <f t="shared" si="14"/>
        <v>5.1220700000000017</v>
      </c>
      <c r="H99" s="115"/>
      <c r="I99" s="115">
        <f t="shared" si="14"/>
        <v>1.9962999999999997</v>
      </c>
      <c r="J99" s="115">
        <f t="shared" si="14"/>
        <v>1.1675250000000001</v>
      </c>
      <c r="K99" s="115">
        <f t="shared" si="14"/>
        <v>0.12</v>
      </c>
      <c r="L99" s="115">
        <f t="shared" si="14"/>
        <v>0.48</v>
      </c>
      <c r="M99" s="115">
        <f t="shared" si="14"/>
        <v>1.3582450000000008</v>
      </c>
      <c r="N99" s="115">
        <f t="shared" si="14"/>
        <v>5.1220700000000017</v>
      </c>
      <c r="O99" s="115">
        <f t="shared" si="14"/>
        <v>0</v>
      </c>
      <c r="P99" s="115">
        <f t="shared" si="14"/>
        <v>1.9962999999999997</v>
      </c>
      <c r="Q99" s="115">
        <f t="shared" si="14"/>
        <v>1.1675250000000001</v>
      </c>
      <c r="R99" s="115">
        <f t="shared" si="14"/>
        <v>0.12</v>
      </c>
      <c r="S99" s="115">
        <f t="shared" si="14"/>
        <v>0.48</v>
      </c>
      <c r="T99" s="115">
        <f t="shared" si="14"/>
        <v>1.3582450000000008</v>
      </c>
      <c r="U99" s="115">
        <f t="shared" si="14"/>
        <v>5.1220700000000017</v>
      </c>
      <c r="V99" s="115">
        <f t="shared" si="10"/>
        <v>0</v>
      </c>
      <c r="Y99" s="115">
        <f>SUM(Y3:Y98)/4000</f>
        <v>0.72450000000000003</v>
      </c>
      <c r="Z99" s="115">
        <f t="shared" ref="Z99:AD99" si="15">SUM(Z3:Z98)/4000</f>
        <v>0.71506999999999998</v>
      </c>
      <c r="AA99" s="115">
        <f t="shared" si="15"/>
        <v>0.72450000000000003</v>
      </c>
      <c r="AB99" s="115">
        <f t="shared" si="15"/>
        <v>0.71506999999999998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975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975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975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975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975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975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975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975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975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975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975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975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975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975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975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975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975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975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975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975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975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975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975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975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975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975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975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975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975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975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975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975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975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975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975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975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945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756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945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756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945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756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945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756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945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756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945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756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945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756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945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756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945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756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945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756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945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756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945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756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945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756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945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756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945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756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945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756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945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756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945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756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945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756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945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756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945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756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945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756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945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756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945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756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955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955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955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955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955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955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955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955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955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955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955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955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955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955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955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955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955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955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955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955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955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955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955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955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23.055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18.443999999999999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386</v>
      </c>
      <c r="AZ2" t="s">
        <v>387</v>
      </c>
      <c r="BA2" t="s">
        <v>388</v>
      </c>
      <c r="BB2" t="s">
        <v>389</v>
      </c>
    </row>
    <row r="3" spans="1:121">
      <c r="A3" t="s">
        <v>45</v>
      </c>
      <c r="B3">
        <v>0</v>
      </c>
      <c r="C3">
        <v>0</v>
      </c>
      <c r="D3">
        <v>53.44</v>
      </c>
      <c r="E3">
        <v>0</v>
      </c>
      <c r="F3">
        <v>0</v>
      </c>
      <c r="G3">
        <v>85.35</v>
      </c>
      <c r="H3">
        <v>0</v>
      </c>
      <c r="I3">
        <v>0</v>
      </c>
      <c r="J3">
        <v>74.38</v>
      </c>
      <c r="K3">
        <v>606.66</v>
      </c>
      <c r="L3">
        <v>513.51</v>
      </c>
      <c r="M3">
        <v>95.98</v>
      </c>
      <c r="N3">
        <v>123.03</v>
      </c>
      <c r="O3">
        <v>129.05000000000001</v>
      </c>
      <c r="P3">
        <v>109.64</v>
      </c>
      <c r="Q3">
        <v>21.63</v>
      </c>
      <c r="R3">
        <v>44.87</v>
      </c>
      <c r="S3">
        <v>27.67</v>
      </c>
      <c r="T3">
        <v>1.88</v>
      </c>
      <c r="U3">
        <v>418.77</v>
      </c>
      <c r="V3">
        <v>13.9</v>
      </c>
      <c r="W3">
        <v>45.83</v>
      </c>
      <c r="X3">
        <v>148.30000000000001</v>
      </c>
      <c r="Y3">
        <v>0</v>
      </c>
      <c r="Z3">
        <v>6.52</v>
      </c>
      <c r="AA3">
        <v>0</v>
      </c>
      <c r="AB3">
        <v>16.25</v>
      </c>
      <c r="AC3">
        <v>11.65</v>
      </c>
      <c r="AD3">
        <v>0</v>
      </c>
      <c r="AE3">
        <v>19.809999999999999</v>
      </c>
      <c r="AF3">
        <v>10.41</v>
      </c>
      <c r="AG3">
        <v>52.26</v>
      </c>
      <c r="AH3">
        <v>0</v>
      </c>
      <c r="AI3">
        <v>0</v>
      </c>
      <c r="AJ3">
        <v>0</v>
      </c>
      <c r="AK3">
        <v>69.94</v>
      </c>
      <c r="AL3">
        <v>26.73</v>
      </c>
      <c r="AM3">
        <v>0</v>
      </c>
      <c r="AN3">
        <v>0.87</v>
      </c>
      <c r="AO3">
        <v>0</v>
      </c>
      <c r="AP3">
        <v>0</v>
      </c>
      <c r="AQ3">
        <v>26.44</v>
      </c>
      <c r="AR3">
        <v>35.880000000000003</v>
      </c>
      <c r="AS3">
        <v>39.630000000000003</v>
      </c>
      <c r="AT3">
        <v>20</v>
      </c>
      <c r="AU3">
        <v>0</v>
      </c>
      <c r="AV3">
        <v>0</v>
      </c>
      <c r="AW3">
        <v>0</v>
      </c>
      <c r="AX3">
        <v>0</v>
      </c>
      <c r="AY3">
        <v>5.63</v>
      </c>
      <c r="AZ3">
        <v>0</v>
      </c>
      <c r="BA3">
        <v>0</v>
      </c>
      <c r="BB3">
        <v>5.35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2861.2600000000007</v>
      </c>
    </row>
    <row r="4" spans="1:121">
      <c r="A4" t="s">
        <v>46</v>
      </c>
      <c r="B4">
        <v>0</v>
      </c>
      <c r="C4">
        <v>0</v>
      </c>
      <c r="D4">
        <v>53.44</v>
      </c>
      <c r="E4">
        <v>0</v>
      </c>
      <c r="F4">
        <v>0</v>
      </c>
      <c r="G4">
        <v>85.35</v>
      </c>
      <c r="H4">
        <v>0</v>
      </c>
      <c r="I4">
        <v>0</v>
      </c>
      <c r="J4">
        <v>74.38</v>
      </c>
      <c r="K4">
        <v>629.35</v>
      </c>
      <c r="L4">
        <v>513.51</v>
      </c>
      <c r="M4">
        <v>95.98</v>
      </c>
      <c r="N4">
        <v>123.03</v>
      </c>
      <c r="O4">
        <v>129.05000000000001</v>
      </c>
      <c r="P4">
        <v>109.64</v>
      </c>
      <c r="Q4">
        <v>21.63</v>
      </c>
      <c r="R4">
        <v>44.87</v>
      </c>
      <c r="S4">
        <v>27.67</v>
      </c>
      <c r="T4">
        <v>1.88</v>
      </c>
      <c r="U4">
        <v>418.77</v>
      </c>
      <c r="V4">
        <v>13.9</v>
      </c>
      <c r="W4">
        <v>45.83</v>
      </c>
      <c r="X4">
        <v>148.30000000000001</v>
      </c>
      <c r="Y4">
        <v>0</v>
      </c>
      <c r="Z4">
        <v>6.52</v>
      </c>
      <c r="AA4">
        <v>0</v>
      </c>
      <c r="AB4">
        <v>16.25</v>
      </c>
      <c r="AC4">
        <v>11.65</v>
      </c>
      <c r="AD4">
        <v>0</v>
      </c>
      <c r="AE4">
        <v>19.809999999999999</v>
      </c>
      <c r="AF4">
        <v>10.41</v>
      </c>
      <c r="AG4">
        <v>52.26</v>
      </c>
      <c r="AH4">
        <v>0</v>
      </c>
      <c r="AI4">
        <v>0</v>
      </c>
      <c r="AJ4">
        <v>0</v>
      </c>
      <c r="AK4">
        <v>69.94</v>
      </c>
      <c r="AL4">
        <v>70.88</v>
      </c>
      <c r="AM4">
        <v>0</v>
      </c>
      <c r="AN4">
        <v>0.87</v>
      </c>
      <c r="AO4">
        <v>0</v>
      </c>
      <c r="AP4">
        <v>0</v>
      </c>
      <c r="AQ4">
        <v>13.22</v>
      </c>
      <c r="AR4">
        <v>35.880000000000003</v>
      </c>
      <c r="AS4">
        <v>39.630000000000003</v>
      </c>
      <c r="AT4">
        <v>20</v>
      </c>
      <c r="AU4">
        <v>0</v>
      </c>
      <c r="AV4">
        <v>0</v>
      </c>
      <c r="AW4">
        <v>0</v>
      </c>
      <c r="AX4">
        <v>0</v>
      </c>
      <c r="AY4">
        <v>5.63</v>
      </c>
      <c r="AZ4">
        <v>0</v>
      </c>
      <c r="BA4">
        <v>0</v>
      </c>
      <c r="BB4">
        <v>5.35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2914.8800000000006</v>
      </c>
    </row>
    <row r="5" spans="1:121">
      <c r="A5" t="s">
        <v>47</v>
      </c>
      <c r="B5">
        <v>0</v>
      </c>
      <c r="C5">
        <v>0</v>
      </c>
      <c r="D5">
        <v>53.44</v>
      </c>
      <c r="E5">
        <v>0</v>
      </c>
      <c r="F5">
        <v>0</v>
      </c>
      <c r="G5">
        <v>85.35</v>
      </c>
      <c r="H5">
        <v>0</v>
      </c>
      <c r="I5">
        <v>0</v>
      </c>
      <c r="J5">
        <v>74.38</v>
      </c>
      <c r="K5">
        <v>629.35</v>
      </c>
      <c r="L5">
        <v>513.51</v>
      </c>
      <c r="M5">
        <v>95.98</v>
      </c>
      <c r="N5">
        <v>123.03</v>
      </c>
      <c r="O5">
        <v>129.05000000000001</v>
      </c>
      <c r="P5">
        <v>109.64</v>
      </c>
      <c r="Q5">
        <v>21.63</v>
      </c>
      <c r="R5">
        <v>44.87</v>
      </c>
      <c r="S5">
        <v>27.67</v>
      </c>
      <c r="T5">
        <v>1.88</v>
      </c>
      <c r="U5">
        <v>418.77</v>
      </c>
      <c r="V5">
        <v>13.9</v>
      </c>
      <c r="W5">
        <v>45.83</v>
      </c>
      <c r="X5">
        <v>148.30000000000001</v>
      </c>
      <c r="Y5">
        <v>0</v>
      </c>
      <c r="Z5">
        <v>6.52</v>
      </c>
      <c r="AA5">
        <v>0</v>
      </c>
      <c r="AB5">
        <v>16.25</v>
      </c>
      <c r="AC5">
        <v>11.65</v>
      </c>
      <c r="AD5">
        <v>0</v>
      </c>
      <c r="AE5">
        <v>19.809999999999999</v>
      </c>
      <c r="AF5">
        <v>10.41</v>
      </c>
      <c r="AG5">
        <v>52.26</v>
      </c>
      <c r="AH5">
        <v>0</v>
      </c>
      <c r="AI5">
        <v>0</v>
      </c>
      <c r="AJ5">
        <v>0</v>
      </c>
      <c r="AK5">
        <v>69.94</v>
      </c>
      <c r="AL5">
        <v>70.88</v>
      </c>
      <c r="AM5">
        <v>0</v>
      </c>
      <c r="AN5">
        <v>0.87</v>
      </c>
      <c r="AO5">
        <v>0</v>
      </c>
      <c r="AP5">
        <v>0</v>
      </c>
      <c r="AQ5">
        <v>0</v>
      </c>
      <c r="AR5">
        <v>35.880000000000003</v>
      </c>
      <c r="AS5">
        <v>39.630000000000003</v>
      </c>
      <c r="AT5">
        <v>20</v>
      </c>
      <c r="AU5">
        <v>0</v>
      </c>
      <c r="AV5">
        <v>0</v>
      </c>
      <c r="AW5">
        <v>0</v>
      </c>
      <c r="AX5">
        <v>0</v>
      </c>
      <c r="AY5">
        <v>5.63</v>
      </c>
      <c r="AZ5">
        <v>0</v>
      </c>
      <c r="BA5">
        <v>0</v>
      </c>
      <c r="BB5">
        <v>4.3499999999999996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2900.6600000000008</v>
      </c>
    </row>
    <row r="6" spans="1:121">
      <c r="A6" t="s">
        <v>48</v>
      </c>
      <c r="B6">
        <v>0</v>
      </c>
      <c r="C6">
        <v>0</v>
      </c>
      <c r="D6">
        <v>53.44</v>
      </c>
      <c r="E6">
        <v>0</v>
      </c>
      <c r="F6">
        <v>0</v>
      </c>
      <c r="G6">
        <v>85.35</v>
      </c>
      <c r="H6">
        <v>0</v>
      </c>
      <c r="I6">
        <v>0</v>
      </c>
      <c r="J6">
        <v>74.38</v>
      </c>
      <c r="K6">
        <v>659.34</v>
      </c>
      <c r="L6">
        <v>513.51</v>
      </c>
      <c r="M6">
        <v>95.98</v>
      </c>
      <c r="N6">
        <v>123.03</v>
      </c>
      <c r="O6">
        <v>129.05000000000001</v>
      </c>
      <c r="P6">
        <v>109.64</v>
      </c>
      <c r="Q6">
        <v>21.63</v>
      </c>
      <c r="R6">
        <v>44.87</v>
      </c>
      <c r="S6">
        <v>27.67</v>
      </c>
      <c r="T6">
        <v>1.88</v>
      </c>
      <c r="U6">
        <v>418.77</v>
      </c>
      <c r="V6">
        <v>13.9</v>
      </c>
      <c r="W6">
        <v>45.83</v>
      </c>
      <c r="X6">
        <v>148.30000000000001</v>
      </c>
      <c r="Y6">
        <v>0</v>
      </c>
      <c r="Z6">
        <v>6.52</v>
      </c>
      <c r="AA6">
        <v>0</v>
      </c>
      <c r="AB6">
        <v>16.25</v>
      </c>
      <c r="AC6">
        <v>0</v>
      </c>
      <c r="AD6">
        <v>0</v>
      </c>
      <c r="AE6">
        <v>19.809999999999999</v>
      </c>
      <c r="AF6">
        <v>10.41</v>
      </c>
      <c r="AG6">
        <v>52.26</v>
      </c>
      <c r="AH6">
        <v>0</v>
      </c>
      <c r="AI6">
        <v>0</v>
      </c>
      <c r="AJ6">
        <v>0</v>
      </c>
      <c r="AK6">
        <v>69.94</v>
      </c>
      <c r="AL6">
        <v>70.88</v>
      </c>
      <c r="AM6">
        <v>0</v>
      </c>
      <c r="AN6">
        <v>0.87</v>
      </c>
      <c r="AO6">
        <v>0</v>
      </c>
      <c r="AP6">
        <v>0</v>
      </c>
      <c r="AQ6">
        <v>0</v>
      </c>
      <c r="AR6">
        <v>35.880000000000003</v>
      </c>
      <c r="AS6">
        <v>39.630000000000003</v>
      </c>
      <c r="AT6">
        <v>20</v>
      </c>
      <c r="AU6">
        <v>0</v>
      </c>
      <c r="AV6">
        <v>0</v>
      </c>
      <c r="AW6">
        <v>0</v>
      </c>
      <c r="AX6">
        <v>0</v>
      </c>
      <c r="AY6">
        <v>5.63</v>
      </c>
      <c r="AZ6">
        <v>0</v>
      </c>
      <c r="BA6">
        <v>0</v>
      </c>
      <c r="BB6">
        <v>4.3499999999999996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2919.0000000000005</v>
      </c>
    </row>
    <row r="7" spans="1:121">
      <c r="A7" t="s">
        <v>49</v>
      </c>
      <c r="B7">
        <v>0</v>
      </c>
      <c r="C7">
        <v>0</v>
      </c>
      <c r="D7">
        <v>53.44</v>
      </c>
      <c r="E7">
        <v>0</v>
      </c>
      <c r="F7">
        <v>0</v>
      </c>
      <c r="G7">
        <v>85.35</v>
      </c>
      <c r="H7">
        <v>0</v>
      </c>
      <c r="I7">
        <v>0</v>
      </c>
      <c r="J7">
        <v>74.38</v>
      </c>
      <c r="K7">
        <v>688.87</v>
      </c>
      <c r="L7">
        <v>513.51</v>
      </c>
      <c r="M7">
        <v>95.98</v>
      </c>
      <c r="N7">
        <v>123.03</v>
      </c>
      <c r="O7">
        <v>129.05000000000001</v>
      </c>
      <c r="P7">
        <v>109.64</v>
      </c>
      <c r="Q7">
        <v>21.63</v>
      </c>
      <c r="R7">
        <v>44.87</v>
      </c>
      <c r="S7">
        <v>27.67</v>
      </c>
      <c r="T7">
        <v>1.88</v>
      </c>
      <c r="U7">
        <v>418.77</v>
      </c>
      <c r="V7">
        <v>13.9</v>
      </c>
      <c r="W7">
        <v>45.83</v>
      </c>
      <c r="X7">
        <v>148.30000000000001</v>
      </c>
      <c r="Y7">
        <v>0</v>
      </c>
      <c r="Z7">
        <v>6.52</v>
      </c>
      <c r="AA7">
        <v>0</v>
      </c>
      <c r="AB7">
        <v>0</v>
      </c>
      <c r="AC7">
        <v>0</v>
      </c>
      <c r="AD7">
        <v>0</v>
      </c>
      <c r="AE7">
        <v>19.809999999999999</v>
      </c>
      <c r="AF7">
        <v>10.41</v>
      </c>
      <c r="AG7">
        <v>52.26</v>
      </c>
      <c r="AH7">
        <v>0</v>
      </c>
      <c r="AI7">
        <v>0</v>
      </c>
      <c r="AJ7">
        <v>0</v>
      </c>
      <c r="AK7">
        <v>69.94</v>
      </c>
      <c r="AL7">
        <v>70.88</v>
      </c>
      <c r="AM7">
        <v>0</v>
      </c>
      <c r="AN7">
        <v>0.87</v>
      </c>
      <c r="AO7">
        <v>0</v>
      </c>
      <c r="AP7">
        <v>0</v>
      </c>
      <c r="AQ7">
        <v>0</v>
      </c>
      <c r="AR7">
        <v>35.880000000000003</v>
      </c>
      <c r="AS7">
        <v>39.630000000000003</v>
      </c>
      <c r="AT7">
        <v>20</v>
      </c>
      <c r="AU7">
        <v>0</v>
      </c>
      <c r="AV7">
        <v>0</v>
      </c>
      <c r="AW7">
        <v>0</v>
      </c>
      <c r="AX7">
        <v>0</v>
      </c>
      <c r="AY7">
        <v>5.63</v>
      </c>
      <c r="AZ7">
        <v>0</v>
      </c>
      <c r="BA7">
        <v>0</v>
      </c>
      <c r="BB7">
        <v>4.3499999999999996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2932.2800000000007</v>
      </c>
    </row>
    <row r="8" spans="1:121">
      <c r="A8" t="s">
        <v>50</v>
      </c>
      <c r="B8">
        <v>0</v>
      </c>
      <c r="C8">
        <v>0</v>
      </c>
      <c r="D8">
        <v>53.7</v>
      </c>
      <c r="E8">
        <v>0</v>
      </c>
      <c r="F8">
        <v>0</v>
      </c>
      <c r="G8">
        <v>85.35</v>
      </c>
      <c r="H8">
        <v>0</v>
      </c>
      <c r="I8">
        <v>0</v>
      </c>
      <c r="J8">
        <v>74.38</v>
      </c>
      <c r="K8">
        <v>688.87</v>
      </c>
      <c r="L8">
        <v>513.51</v>
      </c>
      <c r="M8">
        <v>95.98</v>
      </c>
      <c r="N8">
        <v>123.03</v>
      </c>
      <c r="O8">
        <v>129.05000000000001</v>
      </c>
      <c r="P8">
        <v>109.64</v>
      </c>
      <c r="Q8">
        <v>21.63</v>
      </c>
      <c r="R8">
        <v>44.87</v>
      </c>
      <c r="S8">
        <v>27.67</v>
      </c>
      <c r="T8">
        <v>1.88</v>
      </c>
      <c r="U8">
        <v>418.77</v>
      </c>
      <c r="V8">
        <v>13.9</v>
      </c>
      <c r="W8">
        <v>45.83</v>
      </c>
      <c r="X8">
        <v>148.30000000000001</v>
      </c>
      <c r="Y8">
        <v>0</v>
      </c>
      <c r="Z8">
        <v>6.52</v>
      </c>
      <c r="AA8">
        <v>0</v>
      </c>
      <c r="AB8">
        <v>0</v>
      </c>
      <c r="AC8">
        <v>0</v>
      </c>
      <c r="AD8">
        <v>0</v>
      </c>
      <c r="AE8">
        <v>19.809999999999999</v>
      </c>
      <c r="AF8">
        <v>10.41</v>
      </c>
      <c r="AG8">
        <v>52.26</v>
      </c>
      <c r="AH8">
        <v>0</v>
      </c>
      <c r="AI8">
        <v>0</v>
      </c>
      <c r="AJ8">
        <v>0</v>
      </c>
      <c r="AK8">
        <v>69.94</v>
      </c>
      <c r="AL8">
        <v>70.88</v>
      </c>
      <c r="AM8">
        <v>0</v>
      </c>
      <c r="AN8">
        <v>0.87</v>
      </c>
      <c r="AO8">
        <v>0</v>
      </c>
      <c r="AP8">
        <v>0</v>
      </c>
      <c r="AQ8">
        <v>0</v>
      </c>
      <c r="AR8">
        <v>35.880000000000003</v>
      </c>
      <c r="AS8">
        <v>39.630000000000003</v>
      </c>
      <c r="AT8">
        <v>20</v>
      </c>
      <c r="AU8">
        <v>0</v>
      </c>
      <c r="AV8">
        <v>0</v>
      </c>
      <c r="AW8">
        <v>0</v>
      </c>
      <c r="AX8">
        <v>0</v>
      </c>
      <c r="AY8">
        <v>5.63</v>
      </c>
      <c r="AZ8">
        <v>0</v>
      </c>
      <c r="BA8">
        <v>0</v>
      </c>
      <c r="BB8">
        <v>4.3499999999999996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2932.5400000000004</v>
      </c>
    </row>
    <row r="9" spans="1:121">
      <c r="A9" t="s">
        <v>51</v>
      </c>
      <c r="B9">
        <v>0</v>
      </c>
      <c r="C9">
        <v>0</v>
      </c>
      <c r="D9">
        <v>53.7</v>
      </c>
      <c r="E9">
        <v>0</v>
      </c>
      <c r="F9">
        <v>0</v>
      </c>
      <c r="G9">
        <v>85.35</v>
      </c>
      <c r="H9">
        <v>0</v>
      </c>
      <c r="I9">
        <v>0</v>
      </c>
      <c r="J9">
        <v>74.38</v>
      </c>
      <c r="K9">
        <v>688.87</v>
      </c>
      <c r="L9">
        <v>513.51</v>
      </c>
      <c r="M9">
        <v>95.98</v>
      </c>
      <c r="N9">
        <v>123.03</v>
      </c>
      <c r="O9">
        <v>129.05000000000001</v>
      </c>
      <c r="P9">
        <v>109.64</v>
      </c>
      <c r="Q9">
        <v>21.63</v>
      </c>
      <c r="R9">
        <v>44.87</v>
      </c>
      <c r="S9">
        <v>27.67</v>
      </c>
      <c r="T9">
        <v>1.88</v>
      </c>
      <c r="U9">
        <v>418.77</v>
      </c>
      <c r="V9">
        <v>13.9</v>
      </c>
      <c r="W9">
        <v>45.83</v>
      </c>
      <c r="X9">
        <v>148.30000000000001</v>
      </c>
      <c r="Y9">
        <v>0</v>
      </c>
      <c r="Z9">
        <v>6.52</v>
      </c>
      <c r="AA9">
        <v>0</v>
      </c>
      <c r="AB9">
        <v>0</v>
      </c>
      <c r="AC9">
        <v>0</v>
      </c>
      <c r="AD9">
        <v>0</v>
      </c>
      <c r="AE9">
        <v>19.809999999999999</v>
      </c>
      <c r="AF9">
        <v>10.41</v>
      </c>
      <c r="AG9">
        <v>52.26</v>
      </c>
      <c r="AH9">
        <v>0</v>
      </c>
      <c r="AI9">
        <v>0</v>
      </c>
      <c r="AJ9">
        <v>0</v>
      </c>
      <c r="AK9">
        <v>69.94</v>
      </c>
      <c r="AL9">
        <v>27.89</v>
      </c>
      <c r="AM9">
        <v>0</v>
      </c>
      <c r="AN9">
        <v>0.87</v>
      </c>
      <c r="AO9">
        <v>0</v>
      </c>
      <c r="AP9">
        <v>6.27</v>
      </c>
      <c r="AQ9">
        <v>0</v>
      </c>
      <c r="AR9">
        <v>35.880000000000003</v>
      </c>
      <c r="AS9">
        <v>39.630000000000003</v>
      </c>
      <c r="AT9">
        <v>20</v>
      </c>
      <c r="AU9">
        <v>0</v>
      </c>
      <c r="AV9">
        <v>0</v>
      </c>
      <c r="AW9">
        <v>0</v>
      </c>
      <c r="AX9">
        <v>0</v>
      </c>
      <c r="AY9">
        <v>5.63</v>
      </c>
      <c r="AZ9">
        <v>0</v>
      </c>
      <c r="BA9">
        <v>0</v>
      </c>
      <c r="BB9">
        <v>4.3499999999999996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2895.82</v>
      </c>
    </row>
    <row r="10" spans="1:121">
      <c r="A10" t="s">
        <v>52</v>
      </c>
      <c r="B10">
        <v>0</v>
      </c>
      <c r="C10">
        <v>0</v>
      </c>
      <c r="D10">
        <v>53.7</v>
      </c>
      <c r="E10">
        <v>0</v>
      </c>
      <c r="F10">
        <v>0</v>
      </c>
      <c r="G10">
        <v>85.35</v>
      </c>
      <c r="H10">
        <v>0</v>
      </c>
      <c r="I10">
        <v>0</v>
      </c>
      <c r="J10">
        <v>74.38</v>
      </c>
      <c r="K10">
        <v>688.87</v>
      </c>
      <c r="L10">
        <v>513.51</v>
      </c>
      <c r="M10">
        <v>95.98</v>
      </c>
      <c r="N10">
        <v>123.03</v>
      </c>
      <c r="O10">
        <v>129.05000000000001</v>
      </c>
      <c r="P10">
        <v>109.64</v>
      </c>
      <c r="Q10">
        <v>21.63</v>
      </c>
      <c r="R10">
        <v>44.97</v>
      </c>
      <c r="S10">
        <v>27.67</v>
      </c>
      <c r="T10">
        <v>1.88</v>
      </c>
      <c r="U10">
        <v>418.77</v>
      </c>
      <c r="V10">
        <v>13.9</v>
      </c>
      <c r="W10">
        <v>45.83</v>
      </c>
      <c r="X10">
        <v>148.30000000000001</v>
      </c>
      <c r="Y10">
        <v>0</v>
      </c>
      <c r="Z10">
        <v>6.52</v>
      </c>
      <c r="AA10">
        <v>0</v>
      </c>
      <c r="AB10">
        <v>0</v>
      </c>
      <c r="AC10">
        <v>0</v>
      </c>
      <c r="AD10">
        <v>0</v>
      </c>
      <c r="AE10">
        <v>19.809999999999999</v>
      </c>
      <c r="AF10">
        <v>10.41</v>
      </c>
      <c r="AG10">
        <v>52.26</v>
      </c>
      <c r="AH10">
        <v>0</v>
      </c>
      <c r="AI10">
        <v>0</v>
      </c>
      <c r="AJ10">
        <v>0</v>
      </c>
      <c r="AK10">
        <v>69.94</v>
      </c>
      <c r="AL10">
        <v>26.73</v>
      </c>
      <c r="AM10">
        <v>0</v>
      </c>
      <c r="AN10">
        <v>0.87</v>
      </c>
      <c r="AO10">
        <v>0</v>
      </c>
      <c r="AP10">
        <v>6.27</v>
      </c>
      <c r="AQ10">
        <v>0</v>
      </c>
      <c r="AR10">
        <v>35.880000000000003</v>
      </c>
      <c r="AS10">
        <v>39.630000000000003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5.63</v>
      </c>
      <c r="AZ10">
        <v>0</v>
      </c>
      <c r="BA10">
        <v>0</v>
      </c>
      <c r="BB10">
        <v>4.3499999999999996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2894.7600000000007</v>
      </c>
    </row>
    <row r="11" spans="1:121">
      <c r="A11" t="s">
        <v>53</v>
      </c>
      <c r="B11">
        <v>0</v>
      </c>
      <c r="C11">
        <v>0</v>
      </c>
      <c r="D11">
        <v>53.7</v>
      </c>
      <c r="E11">
        <v>0</v>
      </c>
      <c r="F11">
        <v>0</v>
      </c>
      <c r="G11">
        <v>85.35</v>
      </c>
      <c r="H11">
        <v>0</v>
      </c>
      <c r="I11">
        <v>0</v>
      </c>
      <c r="J11">
        <v>74.38</v>
      </c>
      <c r="K11">
        <v>688.87</v>
      </c>
      <c r="L11">
        <v>513.51</v>
      </c>
      <c r="M11">
        <v>95.98</v>
      </c>
      <c r="N11">
        <v>123.03</v>
      </c>
      <c r="O11">
        <v>129.05000000000001</v>
      </c>
      <c r="P11">
        <v>125.88</v>
      </c>
      <c r="Q11">
        <v>21.63</v>
      </c>
      <c r="R11">
        <v>44.97</v>
      </c>
      <c r="S11">
        <v>27.67</v>
      </c>
      <c r="T11">
        <v>1.88</v>
      </c>
      <c r="U11">
        <v>418.77</v>
      </c>
      <c r="V11">
        <v>13.9</v>
      </c>
      <c r="W11">
        <v>45.83</v>
      </c>
      <c r="X11">
        <v>148.30000000000001</v>
      </c>
      <c r="Y11">
        <v>0</v>
      </c>
      <c r="Z11">
        <v>6.52</v>
      </c>
      <c r="AA11">
        <v>0</v>
      </c>
      <c r="AB11">
        <v>0</v>
      </c>
      <c r="AC11">
        <v>0</v>
      </c>
      <c r="AD11">
        <v>0</v>
      </c>
      <c r="AE11">
        <v>19.809999999999999</v>
      </c>
      <c r="AF11">
        <v>10.41</v>
      </c>
      <c r="AG11">
        <v>52.26</v>
      </c>
      <c r="AH11">
        <v>0</v>
      </c>
      <c r="AI11">
        <v>0</v>
      </c>
      <c r="AJ11">
        <v>0</v>
      </c>
      <c r="AK11">
        <v>69.94</v>
      </c>
      <c r="AL11">
        <v>26.73</v>
      </c>
      <c r="AM11">
        <v>18.88</v>
      </c>
      <c r="AN11">
        <v>0.87</v>
      </c>
      <c r="AO11">
        <v>0</v>
      </c>
      <c r="AP11">
        <v>6.27</v>
      </c>
      <c r="AQ11">
        <v>0</v>
      </c>
      <c r="AR11">
        <v>35.880000000000003</v>
      </c>
      <c r="AS11">
        <v>39.630000000000003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5.63</v>
      </c>
      <c r="AZ11">
        <v>0</v>
      </c>
      <c r="BA11">
        <v>0</v>
      </c>
      <c r="BB11">
        <v>4.3499999999999996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2929.8800000000006</v>
      </c>
    </row>
    <row r="12" spans="1:121">
      <c r="A12" t="s">
        <v>54</v>
      </c>
      <c r="B12">
        <v>0</v>
      </c>
      <c r="C12">
        <v>0</v>
      </c>
      <c r="D12">
        <v>53.7</v>
      </c>
      <c r="E12">
        <v>0</v>
      </c>
      <c r="F12">
        <v>0</v>
      </c>
      <c r="G12">
        <v>85.35</v>
      </c>
      <c r="H12">
        <v>0</v>
      </c>
      <c r="I12">
        <v>0</v>
      </c>
      <c r="J12">
        <v>74.38</v>
      </c>
      <c r="K12">
        <v>688.87</v>
      </c>
      <c r="L12">
        <v>513.51</v>
      </c>
      <c r="M12">
        <v>95.98</v>
      </c>
      <c r="N12">
        <v>123.03</v>
      </c>
      <c r="O12">
        <v>129.05000000000001</v>
      </c>
      <c r="P12">
        <v>129.09</v>
      </c>
      <c r="Q12">
        <v>21.63</v>
      </c>
      <c r="R12">
        <v>44.97</v>
      </c>
      <c r="S12">
        <v>27.67</v>
      </c>
      <c r="T12">
        <v>1.88</v>
      </c>
      <c r="U12">
        <v>418.77</v>
      </c>
      <c r="V12">
        <v>13.9</v>
      </c>
      <c r="W12">
        <v>45.83</v>
      </c>
      <c r="X12">
        <v>148.30000000000001</v>
      </c>
      <c r="Y12">
        <v>0</v>
      </c>
      <c r="Z12">
        <v>6.52</v>
      </c>
      <c r="AA12">
        <v>0</v>
      </c>
      <c r="AB12">
        <v>0</v>
      </c>
      <c r="AC12">
        <v>0</v>
      </c>
      <c r="AD12">
        <v>0</v>
      </c>
      <c r="AE12">
        <v>19.809999999999999</v>
      </c>
      <c r="AF12">
        <v>10.41</v>
      </c>
      <c r="AG12">
        <v>52.26</v>
      </c>
      <c r="AH12">
        <v>0</v>
      </c>
      <c r="AI12">
        <v>0</v>
      </c>
      <c r="AJ12">
        <v>0</v>
      </c>
      <c r="AK12">
        <v>69.94</v>
      </c>
      <c r="AL12">
        <v>26.73</v>
      </c>
      <c r="AM12">
        <v>18.88</v>
      </c>
      <c r="AN12">
        <v>0.87</v>
      </c>
      <c r="AO12">
        <v>0</v>
      </c>
      <c r="AP12">
        <v>6.27</v>
      </c>
      <c r="AQ12">
        <v>0</v>
      </c>
      <c r="AR12">
        <v>35.880000000000003</v>
      </c>
      <c r="AS12">
        <v>39.630000000000003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5.63</v>
      </c>
      <c r="AZ12">
        <v>0</v>
      </c>
      <c r="BA12">
        <v>0</v>
      </c>
      <c r="BB12">
        <v>5.65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2934.3900000000008</v>
      </c>
    </row>
    <row r="13" spans="1:121">
      <c r="A13" t="s">
        <v>55</v>
      </c>
      <c r="B13">
        <v>0</v>
      </c>
      <c r="C13">
        <v>0</v>
      </c>
      <c r="D13">
        <v>53.7</v>
      </c>
      <c r="E13">
        <v>0</v>
      </c>
      <c r="F13">
        <v>0</v>
      </c>
      <c r="G13">
        <v>85.35</v>
      </c>
      <c r="H13">
        <v>0</v>
      </c>
      <c r="I13">
        <v>0</v>
      </c>
      <c r="J13">
        <v>74.38</v>
      </c>
      <c r="K13">
        <v>688.87</v>
      </c>
      <c r="L13">
        <v>513.51</v>
      </c>
      <c r="M13">
        <v>95.98</v>
      </c>
      <c r="N13">
        <v>123.03</v>
      </c>
      <c r="O13">
        <v>129.05000000000001</v>
      </c>
      <c r="P13">
        <v>129.09</v>
      </c>
      <c r="Q13">
        <v>21.63</v>
      </c>
      <c r="R13">
        <v>44.97</v>
      </c>
      <c r="S13">
        <v>27.67</v>
      </c>
      <c r="T13">
        <v>3.18</v>
      </c>
      <c r="U13">
        <v>418.77</v>
      </c>
      <c r="V13">
        <v>13.9</v>
      </c>
      <c r="W13">
        <v>45.83</v>
      </c>
      <c r="X13">
        <v>148.30000000000001</v>
      </c>
      <c r="Y13">
        <v>0</v>
      </c>
      <c r="Z13">
        <v>6.52</v>
      </c>
      <c r="AA13">
        <v>0</v>
      </c>
      <c r="AB13">
        <v>0</v>
      </c>
      <c r="AC13">
        <v>0</v>
      </c>
      <c r="AD13">
        <v>0</v>
      </c>
      <c r="AE13">
        <v>19.809999999999999</v>
      </c>
      <c r="AF13">
        <v>10.41</v>
      </c>
      <c r="AG13">
        <v>52.26</v>
      </c>
      <c r="AH13">
        <v>0</v>
      </c>
      <c r="AI13">
        <v>0</v>
      </c>
      <c r="AJ13">
        <v>0</v>
      </c>
      <c r="AK13">
        <v>69.94</v>
      </c>
      <c r="AL13">
        <v>26.73</v>
      </c>
      <c r="AM13">
        <v>18.88</v>
      </c>
      <c r="AN13">
        <v>0.87</v>
      </c>
      <c r="AO13">
        <v>0</v>
      </c>
      <c r="AP13">
        <v>6.27</v>
      </c>
      <c r="AQ13">
        <v>0</v>
      </c>
      <c r="AR13">
        <v>35.880000000000003</v>
      </c>
      <c r="AS13">
        <v>39.630000000000003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5.63</v>
      </c>
      <c r="AZ13">
        <v>0</v>
      </c>
      <c r="BA13">
        <v>0</v>
      </c>
      <c r="BB13">
        <v>5.65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2935.690000000001</v>
      </c>
    </row>
    <row r="14" spans="1:121">
      <c r="A14" t="s">
        <v>56</v>
      </c>
      <c r="B14">
        <v>0</v>
      </c>
      <c r="C14">
        <v>0</v>
      </c>
      <c r="D14">
        <v>53.7</v>
      </c>
      <c r="E14">
        <v>0</v>
      </c>
      <c r="F14">
        <v>0</v>
      </c>
      <c r="G14">
        <v>85.35</v>
      </c>
      <c r="H14">
        <v>0</v>
      </c>
      <c r="I14">
        <v>0</v>
      </c>
      <c r="J14">
        <v>74.38</v>
      </c>
      <c r="K14">
        <v>688.87</v>
      </c>
      <c r="L14">
        <v>513.51</v>
      </c>
      <c r="M14">
        <v>95.98</v>
      </c>
      <c r="N14">
        <v>123.03</v>
      </c>
      <c r="O14">
        <v>129.05000000000001</v>
      </c>
      <c r="P14">
        <v>131.52000000000001</v>
      </c>
      <c r="Q14">
        <v>21.63</v>
      </c>
      <c r="R14">
        <v>44.97</v>
      </c>
      <c r="S14">
        <v>27.67</v>
      </c>
      <c r="T14">
        <v>3.18</v>
      </c>
      <c r="U14">
        <v>418.77</v>
      </c>
      <c r="V14">
        <v>13.9</v>
      </c>
      <c r="W14">
        <v>45.83</v>
      </c>
      <c r="X14">
        <v>148.30000000000001</v>
      </c>
      <c r="Y14">
        <v>0</v>
      </c>
      <c r="Z14">
        <v>6.52</v>
      </c>
      <c r="AA14">
        <v>0</v>
      </c>
      <c r="AB14">
        <v>0</v>
      </c>
      <c r="AC14">
        <v>0</v>
      </c>
      <c r="AD14">
        <v>0</v>
      </c>
      <c r="AE14">
        <v>19.809999999999999</v>
      </c>
      <c r="AF14">
        <v>10.41</v>
      </c>
      <c r="AG14">
        <v>52.26</v>
      </c>
      <c r="AH14">
        <v>0</v>
      </c>
      <c r="AI14">
        <v>0</v>
      </c>
      <c r="AJ14">
        <v>0</v>
      </c>
      <c r="AK14">
        <v>69.94</v>
      </c>
      <c r="AL14">
        <v>26.73</v>
      </c>
      <c r="AM14">
        <v>18.88</v>
      </c>
      <c r="AN14">
        <v>0.87</v>
      </c>
      <c r="AO14">
        <v>0</v>
      </c>
      <c r="AP14">
        <v>6.27</v>
      </c>
      <c r="AQ14">
        <v>0</v>
      </c>
      <c r="AR14">
        <v>35.880000000000003</v>
      </c>
      <c r="AS14">
        <v>39.630000000000003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5.63</v>
      </c>
      <c r="AZ14">
        <v>0</v>
      </c>
      <c r="BA14">
        <v>0</v>
      </c>
      <c r="BB14">
        <v>5.65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2938.1200000000008</v>
      </c>
    </row>
    <row r="15" spans="1:121">
      <c r="A15" t="s">
        <v>57</v>
      </c>
      <c r="B15">
        <v>0</v>
      </c>
      <c r="C15">
        <v>0</v>
      </c>
      <c r="D15">
        <v>53.97</v>
      </c>
      <c r="E15">
        <v>0</v>
      </c>
      <c r="F15">
        <v>0</v>
      </c>
      <c r="G15">
        <v>85.35</v>
      </c>
      <c r="H15">
        <v>0</v>
      </c>
      <c r="I15">
        <v>0</v>
      </c>
      <c r="J15">
        <v>74.38</v>
      </c>
      <c r="K15">
        <v>688.87</v>
      </c>
      <c r="L15">
        <v>513.51</v>
      </c>
      <c r="M15">
        <v>95.98</v>
      </c>
      <c r="N15">
        <v>123.03</v>
      </c>
      <c r="O15">
        <v>129.05000000000001</v>
      </c>
      <c r="P15">
        <v>131.52000000000001</v>
      </c>
      <c r="Q15">
        <v>21.63</v>
      </c>
      <c r="R15">
        <v>44.97</v>
      </c>
      <c r="S15">
        <v>27.67</v>
      </c>
      <c r="T15">
        <v>3.18</v>
      </c>
      <c r="U15">
        <v>418.77</v>
      </c>
      <c r="V15">
        <v>13.9</v>
      </c>
      <c r="W15">
        <v>45.83</v>
      </c>
      <c r="X15">
        <v>148.30000000000001</v>
      </c>
      <c r="Y15">
        <v>0</v>
      </c>
      <c r="Z15">
        <v>6.52</v>
      </c>
      <c r="AA15">
        <v>0</v>
      </c>
      <c r="AB15">
        <v>0</v>
      </c>
      <c r="AC15">
        <v>0</v>
      </c>
      <c r="AD15">
        <v>0</v>
      </c>
      <c r="AE15">
        <v>19.809999999999999</v>
      </c>
      <c r="AF15">
        <v>10.41</v>
      </c>
      <c r="AG15">
        <v>52.26</v>
      </c>
      <c r="AH15">
        <v>0</v>
      </c>
      <c r="AI15">
        <v>0</v>
      </c>
      <c r="AJ15">
        <v>0</v>
      </c>
      <c r="AK15">
        <v>69.94</v>
      </c>
      <c r="AL15">
        <v>26.73</v>
      </c>
      <c r="AM15">
        <v>18.88</v>
      </c>
      <c r="AN15">
        <v>0.95</v>
      </c>
      <c r="AO15">
        <v>0</v>
      </c>
      <c r="AP15">
        <v>6.27</v>
      </c>
      <c r="AQ15">
        <v>0</v>
      </c>
      <c r="AR15">
        <v>35.880000000000003</v>
      </c>
      <c r="AS15">
        <v>38.049999999999997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5.63</v>
      </c>
      <c r="AZ15">
        <v>0</v>
      </c>
      <c r="BA15">
        <v>0</v>
      </c>
      <c r="BB15">
        <v>5.65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2936.8900000000008</v>
      </c>
    </row>
    <row r="16" spans="1:121">
      <c r="A16" t="s">
        <v>58</v>
      </c>
      <c r="B16">
        <v>0</v>
      </c>
      <c r="C16">
        <v>0</v>
      </c>
      <c r="D16">
        <v>54.37</v>
      </c>
      <c r="E16">
        <v>0</v>
      </c>
      <c r="F16">
        <v>0</v>
      </c>
      <c r="G16">
        <v>85.35</v>
      </c>
      <c r="H16">
        <v>0</v>
      </c>
      <c r="I16">
        <v>0</v>
      </c>
      <c r="J16">
        <v>74.38</v>
      </c>
      <c r="K16">
        <v>688.87</v>
      </c>
      <c r="L16">
        <v>513.51</v>
      </c>
      <c r="M16">
        <v>95.98</v>
      </c>
      <c r="N16">
        <v>123.03</v>
      </c>
      <c r="O16">
        <v>129.05000000000001</v>
      </c>
      <c r="P16">
        <v>133.94</v>
      </c>
      <c r="Q16">
        <v>21.63</v>
      </c>
      <c r="R16">
        <v>44.97</v>
      </c>
      <c r="S16">
        <v>27.67</v>
      </c>
      <c r="T16">
        <v>3.18</v>
      </c>
      <c r="U16">
        <v>418.77</v>
      </c>
      <c r="V16">
        <v>13.9</v>
      </c>
      <c r="W16">
        <v>45.83</v>
      </c>
      <c r="X16">
        <v>148.30000000000001</v>
      </c>
      <c r="Y16">
        <v>0</v>
      </c>
      <c r="Z16">
        <v>6.52</v>
      </c>
      <c r="AA16">
        <v>0</v>
      </c>
      <c r="AB16">
        <v>0</v>
      </c>
      <c r="AC16">
        <v>0</v>
      </c>
      <c r="AD16">
        <v>0</v>
      </c>
      <c r="AE16">
        <v>19.809999999999999</v>
      </c>
      <c r="AF16">
        <v>10.41</v>
      </c>
      <c r="AG16">
        <v>52.26</v>
      </c>
      <c r="AH16">
        <v>0</v>
      </c>
      <c r="AI16">
        <v>0</v>
      </c>
      <c r="AJ16">
        <v>0</v>
      </c>
      <c r="AK16">
        <v>69.94</v>
      </c>
      <c r="AL16">
        <v>26.73</v>
      </c>
      <c r="AM16">
        <v>18.88</v>
      </c>
      <c r="AN16">
        <v>0.95</v>
      </c>
      <c r="AO16">
        <v>0</v>
      </c>
      <c r="AP16">
        <v>6.27</v>
      </c>
      <c r="AQ16">
        <v>0</v>
      </c>
      <c r="AR16">
        <v>35.880000000000003</v>
      </c>
      <c r="AS16">
        <v>38.049999999999997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5.63</v>
      </c>
      <c r="AZ16">
        <v>0</v>
      </c>
      <c r="BA16">
        <v>0</v>
      </c>
      <c r="BB16">
        <v>5.65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2939.7100000000009</v>
      </c>
    </row>
    <row r="17" spans="1:117">
      <c r="A17" t="s">
        <v>59</v>
      </c>
      <c r="B17">
        <v>0</v>
      </c>
      <c r="C17">
        <v>0</v>
      </c>
      <c r="D17">
        <v>54.37</v>
      </c>
      <c r="E17">
        <v>0</v>
      </c>
      <c r="F17">
        <v>0</v>
      </c>
      <c r="G17">
        <v>85.35</v>
      </c>
      <c r="H17">
        <v>0</v>
      </c>
      <c r="I17">
        <v>0</v>
      </c>
      <c r="J17">
        <v>74.38</v>
      </c>
      <c r="K17">
        <v>688.87</v>
      </c>
      <c r="L17">
        <v>513.51</v>
      </c>
      <c r="M17">
        <v>95.98</v>
      </c>
      <c r="N17">
        <v>123.03</v>
      </c>
      <c r="O17">
        <v>129.05000000000001</v>
      </c>
      <c r="P17">
        <v>136.36000000000001</v>
      </c>
      <c r="Q17">
        <v>21.63</v>
      </c>
      <c r="R17">
        <v>44.97</v>
      </c>
      <c r="S17">
        <v>27.67</v>
      </c>
      <c r="T17">
        <v>3.18</v>
      </c>
      <c r="U17">
        <v>418.77</v>
      </c>
      <c r="V17">
        <v>13.9</v>
      </c>
      <c r="W17">
        <v>45.83</v>
      </c>
      <c r="X17">
        <v>148.30000000000001</v>
      </c>
      <c r="Y17">
        <v>0</v>
      </c>
      <c r="Z17">
        <v>6.52</v>
      </c>
      <c r="AA17">
        <v>0</v>
      </c>
      <c r="AB17">
        <v>0</v>
      </c>
      <c r="AC17">
        <v>0</v>
      </c>
      <c r="AD17">
        <v>0</v>
      </c>
      <c r="AE17">
        <v>19.809999999999999</v>
      </c>
      <c r="AF17">
        <v>10.41</v>
      </c>
      <c r="AG17">
        <v>52.26</v>
      </c>
      <c r="AH17">
        <v>0</v>
      </c>
      <c r="AI17">
        <v>0</v>
      </c>
      <c r="AJ17">
        <v>0</v>
      </c>
      <c r="AK17">
        <v>69.94</v>
      </c>
      <c r="AL17">
        <v>26.73</v>
      </c>
      <c r="AM17">
        <v>18.88</v>
      </c>
      <c r="AN17">
        <v>0.95</v>
      </c>
      <c r="AO17">
        <v>0</v>
      </c>
      <c r="AP17">
        <v>0</v>
      </c>
      <c r="AQ17">
        <v>0</v>
      </c>
      <c r="AR17">
        <v>35.880000000000003</v>
      </c>
      <c r="AS17">
        <v>38.049999999999997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5.63</v>
      </c>
      <c r="AZ17">
        <v>0</v>
      </c>
      <c r="BA17">
        <v>0</v>
      </c>
      <c r="BB17">
        <v>5.65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2935.860000000001</v>
      </c>
    </row>
    <row r="18" spans="1:117">
      <c r="A18" t="s">
        <v>60</v>
      </c>
      <c r="B18">
        <v>0</v>
      </c>
      <c r="C18">
        <v>0</v>
      </c>
      <c r="D18">
        <v>54.37</v>
      </c>
      <c r="E18">
        <v>0</v>
      </c>
      <c r="F18">
        <v>0</v>
      </c>
      <c r="G18">
        <v>85.35</v>
      </c>
      <c r="H18">
        <v>0</v>
      </c>
      <c r="I18">
        <v>0</v>
      </c>
      <c r="J18">
        <v>74.38</v>
      </c>
      <c r="K18">
        <v>688.87</v>
      </c>
      <c r="L18">
        <v>513.51</v>
      </c>
      <c r="M18">
        <v>95.98</v>
      </c>
      <c r="N18">
        <v>123.03</v>
      </c>
      <c r="O18">
        <v>129.05000000000001</v>
      </c>
      <c r="P18">
        <v>137.97999999999999</v>
      </c>
      <c r="Q18">
        <v>21.63</v>
      </c>
      <c r="R18">
        <v>44.97</v>
      </c>
      <c r="S18">
        <v>27.67</v>
      </c>
      <c r="T18">
        <v>3.18</v>
      </c>
      <c r="U18">
        <v>418.77</v>
      </c>
      <c r="V18">
        <v>13.9</v>
      </c>
      <c r="W18">
        <v>45.83</v>
      </c>
      <c r="X18">
        <v>148.30000000000001</v>
      </c>
      <c r="Y18">
        <v>0</v>
      </c>
      <c r="Z18">
        <v>6.52</v>
      </c>
      <c r="AA18">
        <v>0</v>
      </c>
      <c r="AB18">
        <v>0</v>
      </c>
      <c r="AC18">
        <v>0</v>
      </c>
      <c r="AD18">
        <v>0</v>
      </c>
      <c r="AE18">
        <v>19.809999999999999</v>
      </c>
      <c r="AF18">
        <v>10.41</v>
      </c>
      <c r="AG18">
        <v>52.26</v>
      </c>
      <c r="AH18">
        <v>0</v>
      </c>
      <c r="AI18">
        <v>0</v>
      </c>
      <c r="AJ18">
        <v>0</v>
      </c>
      <c r="AK18">
        <v>69.94</v>
      </c>
      <c r="AL18">
        <v>26.73</v>
      </c>
      <c r="AM18">
        <v>18.88</v>
      </c>
      <c r="AN18">
        <v>0.95</v>
      </c>
      <c r="AO18">
        <v>0</v>
      </c>
      <c r="AP18">
        <v>0</v>
      </c>
      <c r="AQ18">
        <v>13.06</v>
      </c>
      <c r="AR18">
        <v>35.880000000000003</v>
      </c>
      <c r="AS18">
        <v>38.049999999999997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5.63</v>
      </c>
      <c r="AZ18">
        <v>0</v>
      </c>
      <c r="BA18">
        <v>0</v>
      </c>
      <c r="BB18">
        <v>5.65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2950.5400000000009</v>
      </c>
    </row>
    <row r="19" spans="1:117">
      <c r="A19" t="s">
        <v>61</v>
      </c>
      <c r="B19">
        <v>0</v>
      </c>
      <c r="C19">
        <v>0</v>
      </c>
      <c r="D19">
        <v>54.37</v>
      </c>
      <c r="E19">
        <v>0</v>
      </c>
      <c r="F19">
        <v>0</v>
      </c>
      <c r="G19">
        <v>85.35</v>
      </c>
      <c r="H19">
        <v>0</v>
      </c>
      <c r="I19">
        <v>0</v>
      </c>
      <c r="J19">
        <v>74.38</v>
      </c>
      <c r="K19">
        <v>688.87</v>
      </c>
      <c r="L19">
        <v>513.51</v>
      </c>
      <c r="M19">
        <v>95.98</v>
      </c>
      <c r="N19">
        <v>123.03</v>
      </c>
      <c r="O19">
        <v>129.05000000000001</v>
      </c>
      <c r="P19">
        <v>137.97999999999999</v>
      </c>
      <c r="Q19">
        <v>21.63</v>
      </c>
      <c r="R19">
        <v>44.97</v>
      </c>
      <c r="S19">
        <v>27.67</v>
      </c>
      <c r="T19">
        <v>3.18</v>
      </c>
      <c r="U19">
        <v>418.77</v>
      </c>
      <c r="V19">
        <v>13.9</v>
      </c>
      <c r="W19">
        <v>45.83</v>
      </c>
      <c r="X19">
        <v>148.30000000000001</v>
      </c>
      <c r="Y19">
        <v>0</v>
      </c>
      <c r="Z19">
        <v>6.52</v>
      </c>
      <c r="AA19">
        <v>0</v>
      </c>
      <c r="AB19">
        <v>0</v>
      </c>
      <c r="AC19">
        <v>0</v>
      </c>
      <c r="AD19">
        <v>0</v>
      </c>
      <c r="AE19">
        <v>19.809999999999999</v>
      </c>
      <c r="AF19">
        <v>10.41</v>
      </c>
      <c r="AG19">
        <v>52.26</v>
      </c>
      <c r="AH19">
        <v>0</v>
      </c>
      <c r="AI19">
        <v>0</v>
      </c>
      <c r="AJ19">
        <v>0</v>
      </c>
      <c r="AK19">
        <v>69.94</v>
      </c>
      <c r="AL19">
        <v>26.73</v>
      </c>
      <c r="AM19">
        <v>18.88</v>
      </c>
      <c r="AN19">
        <v>0.95</v>
      </c>
      <c r="AO19">
        <v>0</v>
      </c>
      <c r="AP19">
        <v>0</v>
      </c>
      <c r="AQ19">
        <v>13.06</v>
      </c>
      <c r="AR19">
        <v>35.880000000000003</v>
      </c>
      <c r="AS19">
        <v>38.049999999999997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5.63</v>
      </c>
      <c r="AZ19">
        <v>0</v>
      </c>
      <c r="BA19">
        <v>0</v>
      </c>
      <c r="BB19">
        <v>5.65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2950.5400000000009</v>
      </c>
    </row>
    <row r="20" spans="1:117">
      <c r="A20" t="s">
        <v>62</v>
      </c>
      <c r="B20">
        <v>0</v>
      </c>
      <c r="C20">
        <v>0</v>
      </c>
      <c r="D20">
        <v>54.37</v>
      </c>
      <c r="E20">
        <v>0</v>
      </c>
      <c r="F20">
        <v>0</v>
      </c>
      <c r="G20">
        <v>85.35</v>
      </c>
      <c r="H20">
        <v>0</v>
      </c>
      <c r="I20">
        <v>0</v>
      </c>
      <c r="J20">
        <v>74.38</v>
      </c>
      <c r="K20">
        <v>688.87</v>
      </c>
      <c r="L20">
        <v>513.51</v>
      </c>
      <c r="M20">
        <v>95.98</v>
      </c>
      <c r="N20">
        <v>123.03</v>
      </c>
      <c r="O20">
        <v>129.05000000000001</v>
      </c>
      <c r="P20">
        <v>137.97999999999999</v>
      </c>
      <c r="Q20">
        <v>21.63</v>
      </c>
      <c r="R20">
        <v>44.97</v>
      </c>
      <c r="S20">
        <v>27.67</v>
      </c>
      <c r="T20">
        <v>3.18</v>
      </c>
      <c r="U20">
        <v>418.77</v>
      </c>
      <c r="V20">
        <v>13.9</v>
      </c>
      <c r="W20">
        <v>45.83</v>
      </c>
      <c r="X20">
        <v>148.30000000000001</v>
      </c>
      <c r="Y20">
        <v>0</v>
      </c>
      <c r="Z20">
        <v>6.52</v>
      </c>
      <c r="AA20">
        <v>0</v>
      </c>
      <c r="AB20">
        <v>0</v>
      </c>
      <c r="AC20">
        <v>0</v>
      </c>
      <c r="AD20">
        <v>0</v>
      </c>
      <c r="AE20">
        <v>19.809999999999999</v>
      </c>
      <c r="AF20">
        <v>10.41</v>
      </c>
      <c r="AG20">
        <v>52.26</v>
      </c>
      <c r="AH20">
        <v>0</v>
      </c>
      <c r="AI20">
        <v>0</v>
      </c>
      <c r="AJ20">
        <v>0</v>
      </c>
      <c r="AK20">
        <v>69.94</v>
      </c>
      <c r="AL20">
        <v>26.73</v>
      </c>
      <c r="AM20">
        <v>18.88</v>
      </c>
      <c r="AN20">
        <v>0.95</v>
      </c>
      <c r="AO20">
        <v>0</v>
      </c>
      <c r="AP20">
        <v>0</v>
      </c>
      <c r="AQ20">
        <v>26.11</v>
      </c>
      <c r="AR20">
        <v>35.880000000000003</v>
      </c>
      <c r="AS20">
        <v>38.049999999999997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5.63</v>
      </c>
      <c r="AZ20">
        <v>0</v>
      </c>
      <c r="BA20">
        <v>0</v>
      </c>
      <c r="BB20">
        <v>5.65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2963.5900000000011</v>
      </c>
    </row>
    <row r="21" spans="1:117">
      <c r="A21" t="s">
        <v>63</v>
      </c>
      <c r="B21">
        <v>0</v>
      </c>
      <c r="C21">
        <v>0</v>
      </c>
      <c r="D21">
        <v>54.37</v>
      </c>
      <c r="E21">
        <v>0</v>
      </c>
      <c r="F21">
        <v>0</v>
      </c>
      <c r="G21">
        <v>85.35</v>
      </c>
      <c r="H21">
        <v>0</v>
      </c>
      <c r="I21">
        <v>0</v>
      </c>
      <c r="J21">
        <v>74.38</v>
      </c>
      <c r="K21">
        <v>688.87</v>
      </c>
      <c r="L21">
        <v>513.51</v>
      </c>
      <c r="M21">
        <v>95.98</v>
      </c>
      <c r="N21">
        <v>123.03</v>
      </c>
      <c r="O21">
        <v>129.05000000000001</v>
      </c>
      <c r="P21">
        <v>137.97999999999999</v>
      </c>
      <c r="Q21">
        <v>21.63</v>
      </c>
      <c r="R21">
        <v>44.97</v>
      </c>
      <c r="S21">
        <v>27.67</v>
      </c>
      <c r="T21">
        <v>1.88</v>
      </c>
      <c r="U21">
        <v>418.77</v>
      </c>
      <c r="V21">
        <v>13.9</v>
      </c>
      <c r="W21">
        <v>45.83</v>
      </c>
      <c r="X21">
        <v>148.30000000000001</v>
      </c>
      <c r="Y21">
        <v>0</v>
      </c>
      <c r="Z21">
        <v>6.52</v>
      </c>
      <c r="AA21">
        <v>0</v>
      </c>
      <c r="AB21">
        <v>0</v>
      </c>
      <c r="AC21">
        <v>0</v>
      </c>
      <c r="AD21">
        <v>0</v>
      </c>
      <c r="AE21">
        <v>19.809999999999999</v>
      </c>
      <c r="AF21">
        <v>10.41</v>
      </c>
      <c r="AG21">
        <v>52.26</v>
      </c>
      <c r="AH21">
        <v>0</v>
      </c>
      <c r="AI21">
        <v>0</v>
      </c>
      <c r="AJ21">
        <v>0</v>
      </c>
      <c r="AK21">
        <v>69.94</v>
      </c>
      <c r="AL21">
        <v>26.73</v>
      </c>
      <c r="AM21">
        <v>18.88</v>
      </c>
      <c r="AN21">
        <v>0.95</v>
      </c>
      <c r="AO21">
        <v>0</v>
      </c>
      <c r="AP21">
        <v>0</v>
      </c>
      <c r="AQ21">
        <v>26.11</v>
      </c>
      <c r="AR21">
        <v>35.880000000000003</v>
      </c>
      <c r="AS21">
        <v>38.049999999999997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5.63</v>
      </c>
      <c r="AZ21">
        <v>0</v>
      </c>
      <c r="BA21">
        <v>0</v>
      </c>
      <c r="BB21">
        <v>5.65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2962.2900000000013</v>
      </c>
    </row>
    <row r="22" spans="1:117">
      <c r="A22" t="s">
        <v>64</v>
      </c>
      <c r="B22">
        <v>0</v>
      </c>
      <c r="C22">
        <v>0</v>
      </c>
      <c r="D22">
        <v>54.37</v>
      </c>
      <c r="E22">
        <v>0</v>
      </c>
      <c r="F22">
        <v>0</v>
      </c>
      <c r="G22">
        <v>85.35</v>
      </c>
      <c r="H22">
        <v>0</v>
      </c>
      <c r="I22">
        <v>0</v>
      </c>
      <c r="J22">
        <v>74.38</v>
      </c>
      <c r="K22">
        <v>688.87</v>
      </c>
      <c r="L22">
        <v>513.51</v>
      </c>
      <c r="M22">
        <v>95.98</v>
      </c>
      <c r="N22">
        <v>123.03</v>
      </c>
      <c r="O22">
        <v>129.05000000000001</v>
      </c>
      <c r="P22">
        <v>137.97999999999999</v>
      </c>
      <c r="Q22">
        <v>21.63</v>
      </c>
      <c r="R22">
        <v>44.97</v>
      </c>
      <c r="S22">
        <v>27.67</v>
      </c>
      <c r="T22">
        <v>3.18</v>
      </c>
      <c r="U22">
        <v>418.77</v>
      </c>
      <c r="V22">
        <v>13.9</v>
      </c>
      <c r="W22">
        <v>45.83</v>
      </c>
      <c r="X22">
        <v>148.30000000000001</v>
      </c>
      <c r="Y22">
        <v>0</v>
      </c>
      <c r="Z22">
        <v>13.04</v>
      </c>
      <c r="AA22">
        <v>0</v>
      </c>
      <c r="AB22">
        <v>0</v>
      </c>
      <c r="AC22">
        <v>0</v>
      </c>
      <c r="AD22">
        <v>0</v>
      </c>
      <c r="AE22">
        <v>19.809999999999999</v>
      </c>
      <c r="AF22">
        <v>10.41</v>
      </c>
      <c r="AG22">
        <v>52.26</v>
      </c>
      <c r="AH22">
        <v>27.63</v>
      </c>
      <c r="AI22">
        <v>0</v>
      </c>
      <c r="AJ22">
        <v>0</v>
      </c>
      <c r="AK22">
        <v>69.94</v>
      </c>
      <c r="AL22">
        <v>26.73</v>
      </c>
      <c r="AM22">
        <v>18.88</v>
      </c>
      <c r="AN22">
        <v>0.95</v>
      </c>
      <c r="AO22">
        <v>0</v>
      </c>
      <c r="AP22">
        <v>0</v>
      </c>
      <c r="AQ22">
        <v>26.11</v>
      </c>
      <c r="AR22">
        <v>35.880000000000003</v>
      </c>
      <c r="AS22">
        <v>38.049999999999997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5.63</v>
      </c>
      <c r="AZ22">
        <v>0</v>
      </c>
      <c r="BA22">
        <v>1.0900000000000001</v>
      </c>
      <c r="BB22">
        <v>5.65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2998.8300000000013</v>
      </c>
    </row>
    <row r="23" spans="1:117">
      <c r="A23" t="s">
        <v>65</v>
      </c>
      <c r="B23">
        <v>0</v>
      </c>
      <c r="C23">
        <v>0</v>
      </c>
      <c r="D23">
        <v>54.37</v>
      </c>
      <c r="E23">
        <v>0</v>
      </c>
      <c r="F23">
        <v>0</v>
      </c>
      <c r="G23">
        <v>85.35</v>
      </c>
      <c r="H23">
        <v>0</v>
      </c>
      <c r="I23">
        <v>0</v>
      </c>
      <c r="J23">
        <v>74.38</v>
      </c>
      <c r="K23">
        <v>688.87</v>
      </c>
      <c r="L23">
        <v>513.51</v>
      </c>
      <c r="M23">
        <v>95.98</v>
      </c>
      <c r="N23">
        <v>123.03</v>
      </c>
      <c r="O23">
        <v>129.05000000000001</v>
      </c>
      <c r="P23">
        <v>137.97999999999999</v>
      </c>
      <c r="Q23">
        <v>21.63</v>
      </c>
      <c r="R23">
        <v>44.97</v>
      </c>
      <c r="S23">
        <v>27.67</v>
      </c>
      <c r="T23">
        <v>3.18</v>
      </c>
      <c r="U23">
        <v>418.77</v>
      </c>
      <c r="V23">
        <v>13.9</v>
      </c>
      <c r="W23">
        <v>45.83</v>
      </c>
      <c r="X23">
        <v>148.30000000000001</v>
      </c>
      <c r="Y23">
        <v>0</v>
      </c>
      <c r="Z23">
        <v>13.04</v>
      </c>
      <c r="AA23">
        <v>0</v>
      </c>
      <c r="AB23">
        <v>0</v>
      </c>
      <c r="AC23">
        <v>0</v>
      </c>
      <c r="AD23">
        <v>0</v>
      </c>
      <c r="AE23">
        <v>19.809999999999999</v>
      </c>
      <c r="AF23">
        <v>10.41</v>
      </c>
      <c r="AG23">
        <v>52.26</v>
      </c>
      <c r="AH23">
        <v>55.26</v>
      </c>
      <c r="AI23">
        <v>0</v>
      </c>
      <c r="AJ23">
        <v>0</v>
      </c>
      <c r="AK23">
        <v>69.94</v>
      </c>
      <c r="AL23">
        <v>26.73</v>
      </c>
      <c r="AM23">
        <v>18.88</v>
      </c>
      <c r="AN23">
        <v>0.95</v>
      </c>
      <c r="AO23">
        <v>0</v>
      </c>
      <c r="AP23">
        <v>0</v>
      </c>
      <c r="AQ23">
        <v>26.11</v>
      </c>
      <c r="AR23">
        <v>35.880000000000003</v>
      </c>
      <c r="AS23">
        <v>38.049999999999997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5.63</v>
      </c>
      <c r="AZ23">
        <v>0</v>
      </c>
      <c r="BA23">
        <v>2.1800000000000002</v>
      </c>
      <c r="BB23">
        <v>5.65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3027.5500000000011</v>
      </c>
    </row>
    <row r="24" spans="1:117">
      <c r="A24" t="s">
        <v>66</v>
      </c>
      <c r="B24">
        <v>0</v>
      </c>
      <c r="C24">
        <v>0</v>
      </c>
      <c r="D24">
        <v>54.37</v>
      </c>
      <c r="E24">
        <v>0</v>
      </c>
      <c r="F24">
        <v>0</v>
      </c>
      <c r="G24">
        <v>85.35</v>
      </c>
      <c r="H24">
        <v>0</v>
      </c>
      <c r="I24">
        <v>0</v>
      </c>
      <c r="J24">
        <v>74.38</v>
      </c>
      <c r="K24">
        <v>688.87</v>
      </c>
      <c r="L24">
        <v>513.51</v>
      </c>
      <c r="M24">
        <v>95.98</v>
      </c>
      <c r="N24">
        <v>123.03</v>
      </c>
      <c r="O24">
        <v>129.05000000000001</v>
      </c>
      <c r="P24">
        <v>137.97999999999999</v>
      </c>
      <c r="Q24">
        <v>21.63</v>
      </c>
      <c r="R24">
        <v>44.97</v>
      </c>
      <c r="S24">
        <v>27.67</v>
      </c>
      <c r="T24">
        <v>1.88</v>
      </c>
      <c r="U24">
        <v>418.77</v>
      </c>
      <c r="V24">
        <v>13.9</v>
      </c>
      <c r="W24">
        <v>45.83</v>
      </c>
      <c r="X24">
        <v>148.30000000000001</v>
      </c>
      <c r="Y24">
        <v>0</v>
      </c>
      <c r="Z24">
        <v>13.04</v>
      </c>
      <c r="AA24">
        <v>0</v>
      </c>
      <c r="AB24">
        <v>0</v>
      </c>
      <c r="AC24">
        <v>0</v>
      </c>
      <c r="AD24">
        <v>0</v>
      </c>
      <c r="AE24">
        <v>19.809999999999999</v>
      </c>
      <c r="AF24">
        <v>10.41</v>
      </c>
      <c r="AG24">
        <v>52.26</v>
      </c>
      <c r="AH24">
        <v>55.26</v>
      </c>
      <c r="AI24">
        <v>0</v>
      </c>
      <c r="AJ24">
        <v>0</v>
      </c>
      <c r="AK24">
        <v>69.94</v>
      </c>
      <c r="AL24">
        <v>26.73</v>
      </c>
      <c r="AM24">
        <v>18.88</v>
      </c>
      <c r="AN24">
        <v>0.95</v>
      </c>
      <c r="AO24">
        <v>0</v>
      </c>
      <c r="AP24">
        <v>0</v>
      </c>
      <c r="AQ24">
        <v>26.11</v>
      </c>
      <c r="AR24">
        <v>35.880000000000003</v>
      </c>
      <c r="AS24">
        <v>38.049999999999997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5.63</v>
      </c>
      <c r="AZ24">
        <v>0</v>
      </c>
      <c r="BA24">
        <v>2.1800000000000002</v>
      </c>
      <c r="BB24">
        <v>4.3499999999999996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3024.9500000000012</v>
      </c>
    </row>
    <row r="25" spans="1:117">
      <c r="A25" t="s">
        <v>67</v>
      </c>
      <c r="B25">
        <v>0</v>
      </c>
      <c r="C25">
        <v>0</v>
      </c>
      <c r="D25">
        <v>54.37</v>
      </c>
      <c r="E25">
        <v>0</v>
      </c>
      <c r="F25">
        <v>0</v>
      </c>
      <c r="G25">
        <v>85.35</v>
      </c>
      <c r="H25">
        <v>0</v>
      </c>
      <c r="I25">
        <v>0</v>
      </c>
      <c r="J25">
        <v>74.38</v>
      </c>
      <c r="K25">
        <v>688.87</v>
      </c>
      <c r="L25">
        <v>513.51</v>
      </c>
      <c r="M25">
        <v>95.98</v>
      </c>
      <c r="N25">
        <v>123.03</v>
      </c>
      <c r="O25">
        <v>129.05000000000001</v>
      </c>
      <c r="P25">
        <v>137.97999999999999</v>
      </c>
      <c r="Q25">
        <v>21.63</v>
      </c>
      <c r="R25">
        <v>44.87</v>
      </c>
      <c r="S25">
        <v>27.67</v>
      </c>
      <c r="T25">
        <v>1.88</v>
      </c>
      <c r="U25">
        <v>418.77</v>
      </c>
      <c r="V25">
        <v>13.9</v>
      </c>
      <c r="W25">
        <v>45.83</v>
      </c>
      <c r="X25">
        <v>148.30000000000001</v>
      </c>
      <c r="Y25">
        <v>0</v>
      </c>
      <c r="Z25">
        <v>13.04</v>
      </c>
      <c r="AA25">
        <v>0</v>
      </c>
      <c r="AB25">
        <v>0</v>
      </c>
      <c r="AC25">
        <v>0</v>
      </c>
      <c r="AD25">
        <v>0</v>
      </c>
      <c r="AE25">
        <v>19.809999999999999</v>
      </c>
      <c r="AF25">
        <v>10.41</v>
      </c>
      <c r="AG25">
        <v>52.26</v>
      </c>
      <c r="AH25">
        <v>55.26</v>
      </c>
      <c r="AI25">
        <v>0</v>
      </c>
      <c r="AJ25">
        <v>0</v>
      </c>
      <c r="AK25">
        <v>69.94</v>
      </c>
      <c r="AL25">
        <v>26.73</v>
      </c>
      <c r="AM25">
        <v>18.88</v>
      </c>
      <c r="AN25">
        <v>0.95</v>
      </c>
      <c r="AO25">
        <v>0</v>
      </c>
      <c r="AP25">
        <v>0</v>
      </c>
      <c r="AQ25">
        <v>26.11</v>
      </c>
      <c r="AR25">
        <v>35.880000000000003</v>
      </c>
      <c r="AS25">
        <v>38.049999999999997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5.63</v>
      </c>
      <c r="AZ25">
        <v>0</v>
      </c>
      <c r="BA25">
        <v>2.1800000000000002</v>
      </c>
      <c r="BB25">
        <v>4.3499999999999996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3024.8500000000008</v>
      </c>
    </row>
    <row r="26" spans="1:117">
      <c r="A26" t="s">
        <v>68</v>
      </c>
      <c r="B26">
        <v>0</v>
      </c>
      <c r="C26">
        <v>0</v>
      </c>
      <c r="D26">
        <v>54.37</v>
      </c>
      <c r="E26">
        <v>0</v>
      </c>
      <c r="F26">
        <v>0</v>
      </c>
      <c r="G26">
        <v>85.35</v>
      </c>
      <c r="H26">
        <v>0</v>
      </c>
      <c r="I26">
        <v>0</v>
      </c>
      <c r="J26">
        <v>74.38</v>
      </c>
      <c r="K26">
        <v>688.87</v>
      </c>
      <c r="L26">
        <v>513.51</v>
      </c>
      <c r="M26">
        <v>95.98</v>
      </c>
      <c r="N26">
        <v>123.03</v>
      </c>
      <c r="O26">
        <v>129.05000000000001</v>
      </c>
      <c r="P26">
        <v>137.97999999999999</v>
      </c>
      <c r="Q26">
        <v>21.63</v>
      </c>
      <c r="R26">
        <v>44.87</v>
      </c>
      <c r="S26">
        <v>27.67</v>
      </c>
      <c r="T26">
        <v>1.88</v>
      </c>
      <c r="U26">
        <v>418.77</v>
      </c>
      <c r="V26">
        <v>13.9</v>
      </c>
      <c r="W26">
        <v>45.83</v>
      </c>
      <c r="X26">
        <v>148.30000000000001</v>
      </c>
      <c r="Y26">
        <v>0</v>
      </c>
      <c r="Z26">
        <v>13.04</v>
      </c>
      <c r="AA26">
        <v>0</v>
      </c>
      <c r="AB26">
        <v>0</v>
      </c>
      <c r="AC26">
        <v>0</v>
      </c>
      <c r="AD26">
        <v>0</v>
      </c>
      <c r="AE26">
        <v>19.809999999999999</v>
      </c>
      <c r="AF26">
        <v>10.41</v>
      </c>
      <c r="AG26">
        <v>52.26</v>
      </c>
      <c r="AH26">
        <v>55.26</v>
      </c>
      <c r="AI26">
        <v>0</v>
      </c>
      <c r="AJ26">
        <v>0</v>
      </c>
      <c r="AK26">
        <v>69.94</v>
      </c>
      <c r="AL26">
        <v>26.73</v>
      </c>
      <c r="AM26">
        <v>18.88</v>
      </c>
      <c r="AN26">
        <v>0.95</v>
      </c>
      <c r="AO26">
        <v>0</v>
      </c>
      <c r="AP26">
        <v>0</v>
      </c>
      <c r="AQ26">
        <v>26.11</v>
      </c>
      <c r="AR26">
        <v>35.880000000000003</v>
      </c>
      <c r="AS26">
        <v>38.049999999999997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5.63</v>
      </c>
      <c r="AZ26">
        <v>0</v>
      </c>
      <c r="BA26">
        <v>2.1800000000000002</v>
      </c>
      <c r="BB26">
        <v>4.3499999999999996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3024.8500000000008</v>
      </c>
    </row>
    <row r="27" spans="1:117">
      <c r="A27" t="s">
        <v>69</v>
      </c>
      <c r="B27">
        <v>0</v>
      </c>
      <c r="C27">
        <v>0</v>
      </c>
      <c r="D27">
        <v>54.37</v>
      </c>
      <c r="E27">
        <v>0</v>
      </c>
      <c r="F27">
        <v>0</v>
      </c>
      <c r="G27">
        <v>85.35</v>
      </c>
      <c r="H27">
        <v>0</v>
      </c>
      <c r="I27">
        <v>0</v>
      </c>
      <c r="J27">
        <v>74.38</v>
      </c>
      <c r="K27">
        <v>688.67</v>
      </c>
      <c r="L27">
        <v>513.51</v>
      </c>
      <c r="M27">
        <v>95.98</v>
      </c>
      <c r="N27">
        <v>123.03</v>
      </c>
      <c r="O27">
        <v>129.05000000000001</v>
      </c>
      <c r="P27">
        <v>137.97999999999999</v>
      </c>
      <c r="Q27">
        <v>21.63</v>
      </c>
      <c r="R27">
        <v>44.47</v>
      </c>
      <c r="S27">
        <v>27.67</v>
      </c>
      <c r="T27">
        <v>1.88</v>
      </c>
      <c r="U27">
        <v>418.77</v>
      </c>
      <c r="V27">
        <v>13.9</v>
      </c>
      <c r="W27">
        <v>45.83</v>
      </c>
      <c r="X27">
        <v>148.30000000000001</v>
      </c>
      <c r="Y27">
        <v>0</v>
      </c>
      <c r="Z27">
        <v>13.04</v>
      </c>
      <c r="AA27">
        <v>0</v>
      </c>
      <c r="AB27">
        <v>0</v>
      </c>
      <c r="AC27">
        <v>0</v>
      </c>
      <c r="AD27">
        <v>0</v>
      </c>
      <c r="AE27">
        <v>39.619999999999997</v>
      </c>
      <c r="AF27">
        <v>10.41</v>
      </c>
      <c r="AG27">
        <v>52.26</v>
      </c>
      <c r="AH27">
        <v>55.26</v>
      </c>
      <c r="AI27">
        <v>0</v>
      </c>
      <c r="AJ27">
        <v>0</v>
      </c>
      <c r="AK27">
        <v>69.94</v>
      </c>
      <c r="AL27">
        <v>26.73</v>
      </c>
      <c r="AM27">
        <v>18.88</v>
      </c>
      <c r="AN27">
        <v>0.95</v>
      </c>
      <c r="AO27">
        <v>0</v>
      </c>
      <c r="AP27">
        <v>0</v>
      </c>
      <c r="AQ27">
        <v>26.11</v>
      </c>
      <c r="AR27">
        <v>39.75</v>
      </c>
      <c r="AS27">
        <v>38.049999999999997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5.63</v>
      </c>
      <c r="AZ27">
        <v>0</v>
      </c>
      <c r="BA27">
        <v>2.1800000000000002</v>
      </c>
      <c r="BB27">
        <v>4.3499999999999996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3047.9300000000007</v>
      </c>
    </row>
    <row r="28" spans="1:117">
      <c r="A28" t="s">
        <v>70</v>
      </c>
      <c r="B28">
        <v>0</v>
      </c>
      <c r="C28">
        <v>0</v>
      </c>
      <c r="D28">
        <v>54.37</v>
      </c>
      <c r="E28">
        <v>0</v>
      </c>
      <c r="F28">
        <v>0</v>
      </c>
      <c r="G28">
        <v>85.35</v>
      </c>
      <c r="H28">
        <v>0</v>
      </c>
      <c r="I28">
        <v>0</v>
      </c>
      <c r="J28">
        <v>74.38</v>
      </c>
      <c r="K28">
        <v>688.67</v>
      </c>
      <c r="L28">
        <v>513.51</v>
      </c>
      <c r="M28">
        <v>95.98</v>
      </c>
      <c r="N28">
        <v>123.03</v>
      </c>
      <c r="O28">
        <v>129.05000000000001</v>
      </c>
      <c r="P28">
        <v>137.97999999999999</v>
      </c>
      <c r="Q28">
        <v>21.63</v>
      </c>
      <c r="R28">
        <v>44.47</v>
      </c>
      <c r="S28">
        <v>27.67</v>
      </c>
      <c r="T28">
        <v>1.88</v>
      </c>
      <c r="U28">
        <v>418.77</v>
      </c>
      <c r="V28">
        <v>13.9</v>
      </c>
      <c r="W28">
        <v>45.83</v>
      </c>
      <c r="X28">
        <v>148.30000000000001</v>
      </c>
      <c r="Y28">
        <v>0</v>
      </c>
      <c r="Z28">
        <v>13.04</v>
      </c>
      <c r="AA28">
        <v>0</v>
      </c>
      <c r="AB28">
        <v>0</v>
      </c>
      <c r="AC28">
        <v>0</v>
      </c>
      <c r="AD28">
        <v>0</v>
      </c>
      <c r="AE28">
        <v>39.619999999999997</v>
      </c>
      <c r="AF28">
        <v>10.41</v>
      </c>
      <c r="AG28">
        <v>52.26</v>
      </c>
      <c r="AH28">
        <v>55.26</v>
      </c>
      <c r="AI28">
        <v>0</v>
      </c>
      <c r="AJ28">
        <v>0</v>
      </c>
      <c r="AK28">
        <v>69.94</v>
      </c>
      <c r="AL28">
        <v>26.73</v>
      </c>
      <c r="AM28">
        <v>18.88</v>
      </c>
      <c r="AN28">
        <v>0.95</v>
      </c>
      <c r="AO28">
        <v>0</v>
      </c>
      <c r="AP28">
        <v>0</v>
      </c>
      <c r="AQ28">
        <v>26.11</v>
      </c>
      <c r="AR28">
        <v>39.75</v>
      </c>
      <c r="AS28">
        <v>38.049999999999997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5.63</v>
      </c>
      <c r="AZ28">
        <v>0</v>
      </c>
      <c r="BA28">
        <v>2.1800000000000002</v>
      </c>
      <c r="BB28">
        <v>4.3499999999999996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3047.9300000000007</v>
      </c>
    </row>
    <row r="29" spans="1:117">
      <c r="A29" t="s">
        <v>71</v>
      </c>
      <c r="B29">
        <v>0</v>
      </c>
      <c r="C29">
        <v>0</v>
      </c>
      <c r="D29">
        <v>54.37</v>
      </c>
      <c r="E29">
        <v>0</v>
      </c>
      <c r="F29">
        <v>0</v>
      </c>
      <c r="G29">
        <v>85.35</v>
      </c>
      <c r="H29">
        <v>0</v>
      </c>
      <c r="I29">
        <v>0</v>
      </c>
      <c r="J29">
        <v>74.38</v>
      </c>
      <c r="K29">
        <v>688.67</v>
      </c>
      <c r="L29">
        <v>513.51</v>
      </c>
      <c r="M29">
        <v>95.98</v>
      </c>
      <c r="N29">
        <v>123.03</v>
      </c>
      <c r="O29">
        <v>129.05000000000001</v>
      </c>
      <c r="P29">
        <v>137.97999999999999</v>
      </c>
      <c r="Q29">
        <v>21.63</v>
      </c>
      <c r="R29">
        <v>44.57</v>
      </c>
      <c r="S29">
        <v>27.67</v>
      </c>
      <c r="T29">
        <v>1.88</v>
      </c>
      <c r="U29">
        <v>418.77</v>
      </c>
      <c r="V29">
        <v>13.9</v>
      </c>
      <c r="W29">
        <v>45.83</v>
      </c>
      <c r="X29">
        <v>148.30000000000001</v>
      </c>
      <c r="Y29">
        <v>0</v>
      </c>
      <c r="Z29">
        <v>13.04</v>
      </c>
      <c r="AA29">
        <v>0</v>
      </c>
      <c r="AB29">
        <v>0</v>
      </c>
      <c r="AC29">
        <v>0</v>
      </c>
      <c r="AD29">
        <v>0</v>
      </c>
      <c r="AE29">
        <v>39.619999999999997</v>
      </c>
      <c r="AF29">
        <v>10.41</v>
      </c>
      <c r="AG29">
        <v>52.26</v>
      </c>
      <c r="AH29">
        <v>55.26</v>
      </c>
      <c r="AI29">
        <v>0</v>
      </c>
      <c r="AJ29">
        <v>0</v>
      </c>
      <c r="AK29">
        <v>69.94</v>
      </c>
      <c r="AL29">
        <v>26.73</v>
      </c>
      <c r="AM29">
        <v>18.88</v>
      </c>
      <c r="AN29">
        <v>0.95</v>
      </c>
      <c r="AO29">
        <v>0</v>
      </c>
      <c r="AP29">
        <v>0</v>
      </c>
      <c r="AQ29">
        <v>26.11</v>
      </c>
      <c r="AR29">
        <v>39.75</v>
      </c>
      <c r="AS29">
        <v>38.049999999999997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5.63</v>
      </c>
      <c r="AZ29">
        <v>0</v>
      </c>
      <c r="BA29">
        <v>2.1800000000000002</v>
      </c>
      <c r="BB29">
        <v>4.3499999999999996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3048.0300000000007</v>
      </c>
    </row>
    <row r="30" spans="1:117">
      <c r="A30" t="s">
        <v>72</v>
      </c>
      <c r="B30">
        <v>0</v>
      </c>
      <c r="C30">
        <v>0</v>
      </c>
      <c r="D30">
        <v>54.37</v>
      </c>
      <c r="E30">
        <v>0</v>
      </c>
      <c r="F30">
        <v>0</v>
      </c>
      <c r="G30">
        <v>85.35</v>
      </c>
      <c r="H30">
        <v>0</v>
      </c>
      <c r="I30">
        <v>0</v>
      </c>
      <c r="J30">
        <v>74.38</v>
      </c>
      <c r="K30">
        <v>688.67</v>
      </c>
      <c r="L30">
        <v>513.51</v>
      </c>
      <c r="M30">
        <v>92.78</v>
      </c>
      <c r="N30">
        <v>123.03</v>
      </c>
      <c r="O30">
        <v>129.05000000000001</v>
      </c>
      <c r="P30">
        <v>137.97999999999999</v>
      </c>
      <c r="Q30">
        <v>21.63</v>
      </c>
      <c r="R30">
        <v>44.57</v>
      </c>
      <c r="S30">
        <v>27.67</v>
      </c>
      <c r="T30">
        <v>1.88</v>
      </c>
      <c r="U30">
        <v>418.77</v>
      </c>
      <c r="V30">
        <v>13.9</v>
      </c>
      <c r="W30">
        <v>45.83</v>
      </c>
      <c r="X30">
        <v>148.30000000000001</v>
      </c>
      <c r="Y30">
        <v>0</v>
      </c>
      <c r="Z30">
        <v>13.04</v>
      </c>
      <c r="AA30">
        <v>0</v>
      </c>
      <c r="AB30">
        <v>0</v>
      </c>
      <c r="AC30">
        <v>0</v>
      </c>
      <c r="AD30">
        <v>0</v>
      </c>
      <c r="AE30">
        <v>39.619999999999997</v>
      </c>
      <c r="AF30">
        <v>10.41</v>
      </c>
      <c r="AG30">
        <v>52.26</v>
      </c>
      <c r="AH30">
        <v>55.26</v>
      </c>
      <c r="AI30">
        <v>0</v>
      </c>
      <c r="AJ30">
        <v>0</v>
      </c>
      <c r="AK30">
        <v>69.94</v>
      </c>
      <c r="AL30">
        <v>29.04</v>
      </c>
      <c r="AM30">
        <v>18.88</v>
      </c>
      <c r="AN30">
        <v>0.95</v>
      </c>
      <c r="AO30">
        <v>0</v>
      </c>
      <c r="AP30">
        <v>0</v>
      </c>
      <c r="AQ30">
        <v>26.11</v>
      </c>
      <c r="AR30">
        <v>39.75</v>
      </c>
      <c r="AS30">
        <v>38.049999999999997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5.63</v>
      </c>
      <c r="AZ30">
        <v>0</v>
      </c>
      <c r="BA30">
        <v>2.1800000000000002</v>
      </c>
      <c r="BB30">
        <v>4.3499999999999996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3047.1400000000008</v>
      </c>
    </row>
    <row r="31" spans="1:117">
      <c r="A31" t="s">
        <v>73</v>
      </c>
      <c r="B31">
        <v>0</v>
      </c>
      <c r="C31">
        <v>0</v>
      </c>
      <c r="D31">
        <v>54.11</v>
      </c>
      <c r="E31">
        <v>0</v>
      </c>
      <c r="F31">
        <v>0</v>
      </c>
      <c r="G31">
        <v>85.35</v>
      </c>
      <c r="H31">
        <v>0</v>
      </c>
      <c r="I31">
        <v>0</v>
      </c>
      <c r="J31">
        <v>74.38</v>
      </c>
      <c r="K31">
        <v>688.59</v>
      </c>
      <c r="L31">
        <v>484.51</v>
      </c>
      <c r="M31">
        <v>95.98</v>
      </c>
      <c r="N31">
        <v>123.03</v>
      </c>
      <c r="O31">
        <v>129.05000000000001</v>
      </c>
      <c r="P31">
        <v>137.97999999999999</v>
      </c>
      <c r="Q31">
        <v>21.63</v>
      </c>
      <c r="R31">
        <v>44.67</v>
      </c>
      <c r="S31">
        <v>27.67</v>
      </c>
      <c r="T31">
        <v>1.88</v>
      </c>
      <c r="U31">
        <v>418.77</v>
      </c>
      <c r="V31">
        <v>13.9</v>
      </c>
      <c r="W31">
        <v>45.83</v>
      </c>
      <c r="X31">
        <v>148.30000000000001</v>
      </c>
      <c r="Y31">
        <v>0</v>
      </c>
      <c r="Z31">
        <v>13.04</v>
      </c>
      <c r="AA31">
        <v>0</v>
      </c>
      <c r="AB31">
        <v>0</v>
      </c>
      <c r="AC31">
        <v>0</v>
      </c>
      <c r="AD31">
        <v>0</v>
      </c>
      <c r="AE31">
        <v>39.619999999999997</v>
      </c>
      <c r="AF31">
        <v>10.41</v>
      </c>
      <c r="AG31">
        <v>52.26</v>
      </c>
      <c r="AH31">
        <v>55.26</v>
      </c>
      <c r="AI31">
        <v>0</v>
      </c>
      <c r="AJ31">
        <v>0</v>
      </c>
      <c r="AK31">
        <v>69.94</v>
      </c>
      <c r="AL31">
        <v>13.36</v>
      </c>
      <c r="AM31">
        <v>18.88</v>
      </c>
      <c r="AN31">
        <v>0.95</v>
      </c>
      <c r="AO31">
        <v>0</v>
      </c>
      <c r="AP31">
        <v>0</v>
      </c>
      <c r="AQ31">
        <v>26.11</v>
      </c>
      <c r="AR31">
        <v>35.880000000000003</v>
      </c>
      <c r="AS31">
        <v>38.049999999999997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5.63</v>
      </c>
      <c r="AZ31">
        <v>0</v>
      </c>
      <c r="BA31">
        <v>2.1800000000000002</v>
      </c>
      <c r="BB31">
        <v>4.3499999999999996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3001.5500000000011</v>
      </c>
    </row>
    <row r="32" spans="1:117">
      <c r="A32" t="s">
        <v>74</v>
      </c>
      <c r="B32">
        <v>0</v>
      </c>
      <c r="C32">
        <v>0</v>
      </c>
      <c r="D32">
        <v>54.11</v>
      </c>
      <c r="E32">
        <v>0</v>
      </c>
      <c r="F32">
        <v>0</v>
      </c>
      <c r="G32">
        <v>85.35</v>
      </c>
      <c r="H32">
        <v>0</v>
      </c>
      <c r="I32">
        <v>0</v>
      </c>
      <c r="J32">
        <v>74.38</v>
      </c>
      <c r="K32">
        <v>688.87</v>
      </c>
      <c r="L32">
        <v>484.51</v>
      </c>
      <c r="M32">
        <v>95.98</v>
      </c>
      <c r="N32">
        <v>123.03</v>
      </c>
      <c r="O32">
        <v>129.05000000000001</v>
      </c>
      <c r="P32">
        <v>137.97999999999999</v>
      </c>
      <c r="Q32">
        <v>21.63</v>
      </c>
      <c r="R32">
        <v>44.97</v>
      </c>
      <c r="S32">
        <v>27.67</v>
      </c>
      <c r="T32">
        <v>1.88</v>
      </c>
      <c r="U32">
        <v>418.77</v>
      </c>
      <c r="V32">
        <v>13.9</v>
      </c>
      <c r="W32">
        <v>45.83</v>
      </c>
      <c r="X32">
        <v>148.30000000000001</v>
      </c>
      <c r="Y32">
        <v>0</v>
      </c>
      <c r="Z32">
        <v>13.04</v>
      </c>
      <c r="AA32">
        <v>0</v>
      </c>
      <c r="AB32">
        <v>0</v>
      </c>
      <c r="AC32">
        <v>0</v>
      </c>
      <c r="AD32">
        <v>0</v>
      </c>
      <c r="AE32">
        <v>39.619999999999997</v>
      </c>
      <c r="AF32">
        <v>10.41</v>
      </c>
      <c r="AG32">
        <v>52.26</v>
      </c>
      <c r="AH32">
        <v>55.26</v>
      </c>
      <c r="AI32">
        <v>0</v>
      </c>
      <c r="AJ32">
        <v>0</v>
      </c>
      <c r="AK32">
        <v>69.94</v>
      </c>
      <c r="AL32">
        <v>13.36</v>
      </c>
      <c r="AM32">
        <v>18.88</v>
      </c>
      <c r="AN32">
        <v>0.95</v>
      </c>
      <c r="AO32">
        <v>0</v>
      </c>
      <c r="AP32">
        <v>0</v>
      </c>
      <c r="AQ32">
        <v>26.11</v>
      </c>
      <c r="AR32">
        <v>35.880000000000003</v>
      </c>
      <c r="AS32">
        <v>38.049999999999997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5.63</v>
      </c>
      <c r="AZ32">
        <v>0</v>
      </c>
      <c r="BA32">
        <v>2.1800000000000002</v>
      </c>
      <c r="BB32">
        <v>4.3499999999999996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3002.130000000001</v>
      </c>
    </row>
    <row r="33" spans="1:117">
      <c r="A33" t="s">
        <v>75</v>
      </c>
      <c r="B33">
        <v>0</v>
      </c>
      <c r="C33">
        <v>0</v>
      </c>
      <c r="D33">
        <v>54.11</v>
      </c>
      <c r="E33">
        <v>0</v>
      </c>
      <c r="F33">
        <v>0</v>
      </c>
      <c r="G33">
        <v>85.35</v>
      </c>
      <c r="H33">
        <v>0</v>
      </c>
      <c r="I33">
        <v>0</v>
      </c>
      <c r="J33">
        <v>74.38</v>
      </c>
      <c r="K33">
        <v>688.87</v>
      </c>
      <c r="L33">
        <v>670.51</v>
      </c>
      <c r="M33">
        <v>95.98</v>
      </c>
      <c r="N33">
        <v>123.03</v>
      </c>
      <c r="O33">
        <v>129.05000000000001</v>
      </c>
      <c r="P33">
        <v>137.97999999999999</v>
      </c>
      <c r="Q33">
        <v>21.63</v>
      </c>
      <c r="R33">
        <v>44.97</v>
      </c>
      <c r="S33">
        <v>27.67</v>
      </c>
      <c r="T33">
        <v>3.18</v>
      </c>
      <c r="U33">
        <v>418.77</v>
      </c>
      <c r="V33">
        <v>13.9</v>
      </c>
      <c r="W33">
        <v>45.83</v>
      </c>
      <c r="X33">
        <v>148.30000000000001</v>
      </c>
      <c r="Y33">
        <v>0</v>
      </c>
      <c r="Z33">
        <v>13.04</v>
      </c>
      <c r="AA33">
        <v>0</v>
      </c>
      <c r="AB33">
        <v>0</v>
      </c>
      <c r="AC33">
        <v>0</v>
      </c>
      <c r="AD33">
        <v>0</v>
      </c>
      <c r="AE33">
        <v>39.619999999999997</v>
      </c>
      <c r="AF33">
        <v>10.41</v>
      </c>
      <c r="AG33">
        <v>52.26</v>
      </c>
      <c r="AH33">
        <v>55.26</v>
      </c>
      <c r="AI33">
        <v>0</v>
      </c>
      <c r="AJ33">
        <v>0</v>
      </c>
      <c r="AK33">
        <v>69.94</v>
      </c>
      <c r="AL33">
        <v>13.36</v>
      </c>
      <c r="AM33">
        <v>18.88</v>
      </c>
      <c r="AN33">
        <v>0.95</v>
      </c>
      <c r="AO33">
        <v>0</v>
      </c>
      <c r="AP33">
        <v>0</v>
      </c>
      <c r="AQ33">
        <v>26.11</v>
      </c>
      <c r="AR33">
        <v>35.880000000000003</v>
      </c>
      <c r="AS33">
        <v>38.049999999999997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5.63</v>
      </c>
      <c r="AZ33">
        <v>0</v>
      </c>
      <c r="BA33">
        <v>2.1800000000000002</v>
      </c>
      <c r="BB33">
        <v>5.65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3190.7300000000005</v>
      </c>
    </row>
    <row r="34" spans="1:117">
      <c r="A34" t="s">
        <v>76</v>
      </c>
      <c r="B34">
        <v>0</v>
      </c>
      <c r="C34">
        <v>0</v>
      </c>
      <c r="D34">
        <v>54.11</v>
      </c>
      <c r="E34">
        <v>0</v>
      </c>
      <c r="F34">
        <v>0</v>
      </c>
      <c r="G34">
        <v>85.35</v>
      </c>
      <c r="H34">
        <v>0</v>
      </c>
      <c r="I34">
        <v>0</v>
      </c>
      <c r="J34">
        <v>74.38</v>
      </c>
      <c r="K34">
        <v>688.87</v>
      </c>
      <c r="L34">
        <v>670.51</v>
      </c>
      <c r="M34">
        <v>95.98</v>
      </c>
      <c r="N34">
        <v>123.03</v>
      </c>
      <c r="O34">
        <v>129.05000000000001</v>
      </c>
      <c r="P34">
        <v>137.97999999999999</v>
      </c>
      <c r="Q34">
        <v>21.63</v>
      </c>
      <c r="R34">
        <v>44.97</v>
      </c>
      <c r="S34">
        <v>27.67</v>
      </c>
      <c r="T34">
        <v>3.18</v>
      </c>
      <c r="U34">
        <v>418.77</v>
      </c>
      <c r="V34">
        <v>13.9</v>
      </c>
      <c r="W34">
        <v>45.83</v>
      </c>
      <c r="X34">
        <v>148.30000000000001</v>
      </c>
      <c r="Y34">
        <v>0</v>
      </c>
      <c r="Z34">
        <v>13.04</v>
      </c>
      <c r="AA34">
        <v>0</v>
      </c>
      <c r="AB34">
        <v>0</v>
      </c>
      <c r="AC34">
        <v>0</v>
      </c>
      <c r="AD34">
        <v>0</v>
      </c>
      <c r="AE34">
        <v>39.619999999999997</v>
      </c>
      <c r="AF34">
        <v>10.41</v>
      </c>
      <c r="AG34">
        <v>52.26</v>
      </c>
      <c r="AH34">
        <v>55.26</v>
      </c>
      <c r="AI34">
        <v>0</v>
      </c>
      <c r="AJ34">
        <v>0</v>
      </c>
      <c r="AK34">
        <v>69.94</v>
      </c>
      <c r="AL34">
        <v>13.36</v>
      </c>
      <c r="AM34">
        <v>18.88</v>
      </c>
      <c r="AN34">
        <v>0.95</v>
      </c>
      <c r="AO34">
        <v>0</v>
      </c>
      <c r="AP34">
        <v>0</v>
      </c>
      <c r="AQ34">
        <v>13.06</v>
      </c>
      <c r="AR34">
        <v>35.880000000000003</v>
      </c>
      <c r="AS34">
        <v>38.049999999999997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5.63</v>
      </c>
      <c r="AZ34">
        <v>0</v>
      </c>
      <c r="BA34">
        <v>2.1800000000000002</v>
      </c>
      <c r="BB34">
        <v>5.65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3177.6800000000003</v>
      </c>
    </row>
    <row r="35" spans="1:117">
      <c r="A35" t="s">
        <v>77</v>
      </c>
      <c r="B35">
        <v>0</v>
      </c>
      <c r="C35">
        <v>0</v>
      </c>
      <c r="D35">
        <v>54.11</v>
      </c>
      <c r="E35">
        <v>0</v>
      </c>
      <c r="F35">
        <v>0</v>
      </c>
      <c r="G35">
        <v>85.35</v>
      </c>
      <c r="H35">
        <v>0</v>
      </c>
      <c r="I35">
        <v>0</v>
      </c>
      <c r="J35">
        <v>74.38</v>
      </c>
      <c r="K35">
        <v>688.87</v>
      </c>
      <c r="L35">
        <v>670.51</v>
      </c>
      <c r="M35">
        <v>95.98</v>
      </c>
      <c r="N35">
        <v>123.03</v>
      </c>
      <c r="O35">
        <v>129.05000000000001</v>
      </c>
      <c r="P35">
        <v>137.97999999999999</v>
      </c>
      <c r="Q35">
        <v>21.63</v>
      </c>
      <c r="R35">
        <v>44.97</v>
      </c>
      <c r="S35">
        <v>27.67</v>
      </c>
      <c r="T35">
        <v>3.18</v>
      </c>
      <c r="U35">
        <v>418.77</v>
      </c>
      <c r="V35">
        <v>13.9</v>
      </c>
      <c r="W35">
        <v>45.83</v>
      </c>
      <c r="X35">
        <v>148.30000000000001</v>
      </c>
      <c r="Y35">
        <v>0</v>
      </c>
      <c r="Z35">
        <v>13.04</v>
      </c>
      <c r="AA35">
        <v>0</v>
      </c>
      <c r="AB35">
        <v>0</v>
      </c>
      <c r="AC35">
        <v>0</v>
      </c>
      <c r="AD35">
        <v>0</v>
      </c>
      <c r="AE35">
        <v>19.809999999999999</v>
      </c>
      <c r="AF35">
        <v>10.41</v>
      </c>
      <c r="AG35">
        <v>52.26</v>
      </c>
      <c r="AH35">
        <v>55.26</v>
      </c>
      <c r="AI35">
        <v>0</v>
      </c>
      <c r="AJ35">
        <v>0</v>
      </c>
      <c r="AK35">
        <v>69.94</v>
      </c>
      <c r="AL35">
        <v>13.36</v>
      </c>
      <c r="AM35">
        <v>18.88</v>
      </c>
      <c r="AN35">
        <v>0.94</v>
      </c>
      <c r="AO35">
        <v>0</v>
      </c>
      <c r="AP35">
        <v>0</v>
      </c>
      <c r="AQ35">
        <v>13.06</v>
      </c>
      <c r="AR35">
        <v>35.880000000000003</v>
      </c>
      <c r="AS35">
        <v>38.049999999999997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5.63</v>
      </c>
      <c r="AZ35">
        <v>0</v>
      </c>
      <c r="BA35">
        <v>2.1800000000000002</v>
      </c>
      <c r="BB35">
        <v>5.65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3157.8600000000006</v>
      </c>
    </row>
    <row r="36" spans="1:117">
      <c r="A36" t="s">
        <v>78</v>
      </c>
      <c r="B36">
        <v>0</v>
      </c>
      <c r="C36">
        <v>0</v>
      </c>
      <c r="D36">
        <v>54.11</v>
      </c>
      <c r="E36">
        <v>0</v>
      </c>
      <c r="F36">
        <v>0</v>
      </c>
      <c r="G36">
        <v>85.35</v>
      </c>
      <c r="H36">
        <v>0</v>
      </c>
      <c r="I36">
        <v>0</v>
      </c>
      <c r="J36">
        <v>74.38</v>
      </c>
      <c r="K36">
        <v>688.87</v>
      </c>
      <c r="L36">
        <v>670.51</v>
      </c>
      <c r="M36">
        <v>95.98</v>
      </c>
      <c r="N36">
        <v>123.03</v>
      </c>
      <c r="O36">
        <v>129.05000000000001</v>
      </c>
      <c r="P36">
        <v>137.97999999999999</v>
      </c>
      <c r="Q36">
        <v>21.63</v>
      </c>
      <c r="R36">
        <v>44.97</v>
      </c>
      <c r="S36">
        <v>27.67</v>
      </c>
      <c r="T36">
        <v>3.18</v>
      </c>
      <c r="U36">
        <v>418.77</v>
      </c>
      <c r="V36">
        <v>13.9</v>
      </c>
      <c r="W36">
        <v>45.83</v>
      </c>
      <c r="X36">
        <v>148.30000000000001</v>
      </c>
      <c r="Y36">
        <v>0</v>
      </c>
      <c r="Z36">
        <v>13.04</v>
      </c>
      <c r="AA36">
        <v>0</v>
      </c>
      <c r="AB36">
        <v>0</v>
      </c>
      <c r="AC36">
        <v>0</v>
      </c>
      <c r="AD36">
        <v>0</v>
      </c>
      <c r="AE36">
        <v>19.809999999999999</v>
      </c>
      <c r="AF36">
        <v>10.41</v>
      </c>
      <c r="AG36">
        <v>52.26</v>
      </c>
      <c r="AH36">
        <v>44.74</v>
      </c>
      <c r="AI36">
        <v>0</v>
      </c>
      <c r="AJ36">
        <v>0</v>
      </c>
      <c r="AK36">
        <v>69.94</v>
      </c>
      <c r="AL36">
        <v>13.36</v>
      </c>
      <c r="AM36">
        <v>18.88</v>
      </c>
      <c r="AN36">
        <v>0.94</v>
      </c>
      <c r="AO36">
        <v>0</v>
      </c>
      <c r="AP36">
        <v>0</v>
      </c>
      <c r="AQ36">
        <v>0</v>
      </c>
      <c r="AR36">
        <v>39.75</v>
      </c>
      <c r="AS36">
        <v>38.049999999999997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5.63</v>
      </c>
      <c r="AZ36">
        <v>0</v>
      </c>
      <c r="BA36">
        <v>1.76</v>
      </c>
      <c r="BB36">
        <v>5.65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3137.7300000000005</v>
      </c>
    </row>
    <row r="37" spans="1:117">
      <c r="A37" t="s">
        <v>79</v>
      </c>
      <c r="B37">
        <v>0</v>
      </c>
      <c r="C37">
        <v>0</v>
      </c>
      <c r="D37">
        <v>54.11</v>
      </c>
      <c r="E37">
        <v>0</v>
      </c>
      <c r="F37">
        <v>0</v>
      </c>
      <c r="G37">
        <v>85.35</v>
      </c>
      <c r="H37">
        <v>0</v>
      </c>
      <c r="I37">
        <v>0</v>
      </c>
      <c r="J37">
        <v>74.38</v>
      </c>
      <c r="K37">
        <v>688.87</v>
      </c>
      <c r="L37">
        <v>670.51</v>
      </c>
      <c r="M37">
        <v>95.98</v>
      </c>
      <c r="N37">
        <v>123.03</v>
      </c>
      <c r="O37">
        <v>129.05000000000001</v>
      </c>
      <c r="P37">
        <v>137.97999999999999</v>
      </c>
      <c r="Q37">
        <v>21.63</v>
      </c>
      <c r="R37">
        <v>44.97</v>
      </c>
      <c r="S37">
        <v>27.67</v>
      </c>
      <c r="T37">
        <v>3.18</v>
      </c>
      <c r="U37">
        <v>418.77</v>
      </c>
      <c r="V37">
        <v>13.9</v>
      </c>
      <c r="W37">
        <v>45.83</v>
      </c>
      <c r="X37">
        <v>148.30000000000001</v>
      </c>
      <c r="Y37">
        <v>0</v>
      </c>
      <c r="Z37">
        <v>13.04</v>
      </c>
      <c r="AA37">
        <v>0</v>
      </c>
      <c r="AB37">
        <v>0</v>
      </c>
      <c r="AC37">
        <v>0</v>
      </c>
      <c r="AD37">
        <v>0</v>
      </c>
      <c r="AE37">
        <v>19.809999999999999</v>
      </c>
      <c r="AF37">
        <v>10.41</v>
      </c>
      <c r="AG37">
        <v>52.26</v>
      </c>
      <c r="AH37">
        <v>44.74</v>
      </c>
      <c r="AI37">
        <v>0</v>
      </c>
      <c r="AJ37">
        <v>0</v>
      </c>
      <c r="AK37">
        <v>69.94</v>
      </c>
      <c r="AL37">
        <v>26.73</v>
      </c>
      <c r="AM37">
        <v>18.88</v>
      </c>
      <c r="AN37">
        <v>0.94</v>
      </c>
      <c r="AO37">
        <v>0</v>
      </c>
      <c r="AP37">
        <v>2.0499999999999998</v>
      </c>
      <c r="AQ37">
        <v>0</v>
      </c>
      <c r="AR37">
        <v>39.75</v>
      </c>
      <c r="AS37">
        <v>38.049999999999997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5.63</v>
      </c>
      <c r="AZ37">
        <v>0</v>
      </c>
      <c r="BA37">
        <v>1.76</v>
      </c>
      <c r="BB37">
        <v>5.65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3153.1500000000005</v>
      </c>
    </row>
    <row r="38" spans="1:117">
      <c r="A38" t="s">
        <v>80</v>
      </c>
      <c r="B38">
        <v>0</v>
      </c>
      <c r="C38">
        <v>0</v>
      </c>
      <c r="D38">
        <v>54.11</v>
      </c>
      <c r="E38">
        <v>0</v>
      </c>
      <c r="F38">
        <v>0</v>
      </c>
      <c r="G38">
        <v>85.35</v>
      </c>
      <c r="H38">
        <v>0</v>
      </c>
      <c r="I38">
        <v>0</v>
      </c>
      <c r="J38">
        <v>74.38</v>
      </c>
      <c r="K38">
        <v>688.87</v>
      </c>
      <c r="L38">
        <v>670.51</v>
      </c>
      <c r="M38">
        <v>95.98</v>
      </c>
      <c r="N38">
        <v>123.03</v>
      </c>
      <c r="O38">
        <v>129.05000000000001</v>
      </c>
      <c r="P38">
        <v>137.97999999999999</v>
      </c>
      <c r="Q38">
        <v>21.63</v>
      </c>
      <c r="R38">
        <v>44.97</v>
      </c>
      <c r="S38">
        <v>27.67</v>
      </c>
      <c r="T38">
        <v>3.18</v>
      </c>
      <c r="U38">
        <v>418.77</v>
      </c>
      <c r="V38">
        <v>13.9</v>
      </c>
      <c r="W38">
        <v>45.83</v>
      </c>
      <c r="X38">
        <v>148.30000000000001</v>
      </c>
      <c r="Y38">
        <v>0</v>
      </c>
      <c r="Z38">
        <v>13.04</v>
      </c>
      <c r="AA38">
        <v>0</v>
      </c>
      <c r="AB38">
        <v>0</v>
      </c>
      <c r="AC38">
        <v>0</v>
      </c>
      <c r="AD38">
        <v>0</v>
      </c>
      <c r="AE38">
        <v>19.809999999999999</v>
      </c>
      <c r="AF38">
        <v>10.41</v>
      </c>
      <c r="AG38">
        <v>52.26</v>
      </c>
      <c r="AH38">
        <v>44.74</v>
      </c>
      <c r="AI38">
        <v>0</v>
      </c>
      <c r="AJ38">
        <v>0</v>
      </c>
      <c r="AK38">
        <v>69.94</v>
      </c>
      <c r="AL38">
        <v>70.88</v>
      </c>
      <c r="AM38">
        <v>0</v>
      </c>
      <c r="AN38">
        <v>0.94</v>
      </c>
      <c r="AO38">
        <v>0</v>
      </c>
      <c r="AP38">
        <v>2.0499999999999998</v>
      </c>
      <c r="AQ38">
        <v>0</v>
      </c>
      <c r="AR38">
        <v>39.75</v>
      </c>
      <c r="AS38">
        <v>38.049999999999997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5.63</v>
      </c>
      <c r="AZ38">
        <v>0</v>
      </c>
      <c r="BA38">
        <v>1.76</v>
      </c>
      <c r="BB38">
        <v>5.65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3178.4200000000005</v>
      </c>
    </row>
    <row r="39" spans="1:117">
      <c r="A39" t="s">
        <v>81</v>
      </c>
      <c r="B39">
        <v>0</v>
      </c>
      <c r="C39">
        <v>0</v>
      </c>
      <c r="D39">
        <v>54.11</v>
      </c>
      <c r="E39">
        <v>0</v>
      </c>
      <c r="F39">
        <v>0</v>
      </c>
      <c r="G39">
        <v>85.35</v>
      </c>
      <c r="H39">
        <v>0</v>
      </c>
      <c r="I39">
        <v>0</v>
      </c>
      <c r="J39">
        <v>74.38</v>
      </c>
      <c r="K39">
        <v>688.87</v>
      </c>
      <c r="L39">
        <v>670.51</v>
      </c>
      <c r="M39">
        <v>97.18</v>
      </c>
      <c r="N39">
        <v>124.53</v>
      </c>
      <c r="O39">
        <v>130.65</v>
      </c>
      <c r="P39">
        <v>140.28</v>
      </c>
      <c r="Q39">
        <v>21.63</v>
      </c>
      <c r="R39">
        <v>44.97</v>
      </c>
      <c r="S39">
        <v>27.67</v>
      </c>
      <c r="T39">
        <v>3.18</v>
      </c>
      <c r="U39">
        <v>418.77</v>
      </c>
      <c r="V39">
        <v>13.9</v>
      </c>
      <c r="W39">
        <v>45.83</v>
      </c>
      <c r="X39">
        <v>148.30000000000001</v>
      </c>
      <c r="Y39">
        <v>0</v>
      </c>
      <c r="Z39">
        <v>13.04</v>
      </c>
      <c r="AA39">
        <v>0</v>
      </c>
      <c r="AB39">
        <v>0</v>
      </c>
      <c r="AC39">
        <v>0</v>
      </c>
      <c r="AD39">
        <v>0</v>
      </c>
      <c r="AE39">
        <v>19.809999999999999</v>
      </c>
      <c r="AF39">
        <v>10.41</v>
      </c>
      <c r="AG39">
        <v>52.26</v>
      </c>
      <c r="AH39">
        <v>44.74</v>
      </c>
      <c r="AI39">
        <v>0</v>
      </c>
      <c r="AJ39">
        <v>0</v>
      </c>
      <c r="AK39">
        <v>69.94</v>
      </c>
      <c r="AL39">
        <v>70.88</v>
      </c>
      <c r="AM39">
        <v>0</v>
      </c>
      <c r="AN39">
        <v>0.94</v>
      </c>
      <c r="AO39">
        <v>0</v>
      </c>
      <c r="AP39">
        <v>2.0499999999999998</v>
      </c>
      <c r="AQ39">
        <v>0</v>
      </c>
      <c r="AR39">
        <v>39.75</v>
      </c>
      <c r="AS39">
        <v>38.049999999999997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5.63</v>
      </c>
      <c r="AZ39">
        <v>0</v>
      </c>
      <c r="BA39">
        <v>1.76</v>
      </c>
      <c r="BB39">
        <v>5.65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3185.0200000000009</v>
      </c>
    </row>
    <row r="40" spans="1:117">
      <c r="A40" t="s">
        <v>82</v>
      </c>
      <c r="B40">
        <v>0</v>
      </c>
      <c r="C40">
        <v>0</v>
      </c>
      <c r="D40">
        <v>54.11</v>
      </c>
      <c r="E40">
        <v>0</v>
      </c>
      <c r="F40">
        <v>0</v>
      </c>
      <c r="G40">
        <v>85.35</v>
      </c>
      <c r="H40">
        <v>0</v>
      </c>
      <c r="I40">
        <v>0</v>
      </c>
      <c r="J40">
        <v>74.38</v>
      </c>
      <c r="K40">
        <v>688.87</v>
      </c>
      <c r="L40">
        <v>670.51</v>
      </c>
      <c r="M40">
        <v>97.18</v>
      </c>
      <c r="N40">
        <v>124.53</v>
      </c>
      <c r="O40">
        <v>130.65</v>
      </c>
      <c r="P40">
        <v>140.28</v>
      </c>
      <c r="Q40">
        <v>21.63</v>
      </c>
      <c r="R40">
        <v>44.97</v>
      </c>
      <c r="S40">
        <v>27.67</v>
      </c>
      <c r="T40">
        <v>3.18</v>
      </c>
      <c r="U40">
        <v>418.77</v>
      </c>
      <c r="V40">
        <v>13.9</v>
      </c>
      <c r="W40">
        <v>45.83</v>
      </c>
      <c r="X40">
        <v>148.30000000000001</v>
      </c>
      <c r="Y40">
        <v>0</v>
      </c>
      <c r="Z40">
        <v>13.04</v>
      </c>
      <c r="AA40">
        <v>0</v>
      </c>
      <c r="AB40">
        <v>0</v>
      </c>
      <c r="AC40">
        <v>0</v>
      </c>
      <c r="AD40">
        <v>0</v>
      </c>
      <c r="AE40">
        <v>19.809999999999999</v>
      </c>
      <c r="AF40">
        <v>10.41</v>
      </c>
      <c r="AG40">
        <v>52.26</v>
      </c>
      <c r="AH40">
        <v>44.74</v>
      </c>
      <c r="AI40">
        <v>0</v>
      </c>
      <c r="AJ40">
        <v>0</v>
      </c>
      <c r="AK40">
        <v>69.94</v>
      </c>
      <c r="AL40">
        <v>70.88</v>
      </c>
      <c r="AM40">
        <v>0</v>
      </c>
      <c r="AN40">
        <v>0.94</v>
      </c>
      <c r="AO40">
        <v>0</v>
      </c>
      <c r="AP40">
        <v>2.0499999999999998</v>
      </c>
      <c r="AQ40">
        <v>0</v>
      </c>
      <c r="AR40">
        <v>35.880000000000003</v>
      </c>
      <c r="AS40">
        <v>38.049999999999997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5.63</v>
      </c>
      <c r="AZ40">
        <v>0</v>
      </c>
      <c r="BA40">
        <v>1.76</v>
      </c>
      <c r="BB40">
        <v>5.65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3181.150000000001</v>
      </c>
    </row>
    <row r="41" spans="1:117">
      <c r="A41" t="s">
        <v>83</v>
      </c>
      <c r="B41">
        <v>0</v>
      </c>
      <c r="C41">
        <v>0</v>
      </c>
      <c r="D41">
        <v>53.97</v>
      </c>
      <c r="E41">
        <v>0</v>
      </c>
      <c r="F41">
        <v>0</v>
      </c>
      <c r="G41">
        <v>85.35</v>
      </c>
      <c r="H41">
        <v>0</v>
      </c>
      <c r="I41">
        <v>0</v>
      </c>
      <c r="J41">
        <v>74.38</v>
      </c>
      <c r="K41">
        <v>688.87</v>
      </c>
      <c r="L41">
        <v>670.51</v>
      </c>
      <c r="M41">
        <v>97.18</v>
      </c>
      <c r="N41">
        <v>124.53</v>
      </c>
      <c r="O41">
        <v>130.65</v>
      </c>
      <c r="P41">
        <v>147.13</v>
      </c>
      <c r="Q41">
        <v>21.63</v>
      </c>
      <c r="R41">
        <v>44.97</v>
      </c>
      <c r="S41">
        <v>27.67</v>
      </c>
      <c r="T41">
        <v>3.18</v>
      </c>
      <c r="U41">
        <v>418.77</v>
      </c>
      <c r="V41">
        <v>13.9</v>
      </c>
      <c r="W41">
        <v>45.83</v>
      </c>
      <c r="X41">
        <v>148.30000000000001</v>
      </c>
      <c r="Y41">
        <v>0</v>
      </c>
      <c r="Z41">
        <v>13.04</v>
      </c>
      <c r="AA41">
        <v>0</v>
      </c>
      <c r="AB41">
        <v>0</v>
      </c>
      <c r="AC41">
        <v>0</v>
      </c>
      <c r="AD41">
        <v>0</v>
      </c>
      <c r="AE41">
        <v>19.809999999999999</v>
      </c>
      <c r="AF41">
        <v>10.41</v>
      </c>
      <c r="AG41">
        <v>52.26</v>
      </c>
      <c r="AH41">
        <v>44.74</v>
      </c>
      <c r="AI41">
        <v>0</v>
      </c>
      <c r="AJ41">
        <v>0</v>
      </c>
      <c r="AK41">
        <v>69.94</v>
      </c>
      <c r="AL41">
        <v>15.11</v>
      </c>
      <c r="AM41">
        <v>0</v>
      </c>
      <c r="AN41">
        <v>0.94</v>
      </c>
      <c r="AO41">
        <v>0</v>
      </c>
      <c r="AP41">
        <v>1.79</v>
      </c>
      <c r="AQ41">
        <v>0</v>
      </c>
      <c r="AR41">
        <v>35.880000000000003</v>
      </c>
      <c r="AS41">
        <v>38.049999999999997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8.4499999999999993</v>
      </c>
      <c r="AZ41">
        <v>0</v>
      </c>
      <c r="BA41">
        <v>1.76</v>
      </c>
      <c r="BB41">
        <v>5.65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3134.6500000000005</v>
      </c>
    </row>
    <row r="42" spans="1:117">
      <c r="A42" t="s">
        <v>84</v>
      </c>
      <c r="B42">
        <v>0</v>
      </c>
      <c r="C42">
        <v>0</v>
      </c>
      <c r="D42">
        <v>53.97</v>
      </c>
      <c r="E42">
        <v>0</v>
      </c>
      <c r="F42">
        <v>0</v>
      </c>
      <c r="G42">
        <v>85.35</v>
      </c>
      <c r="H42">
        <v>0</v>
      </c>
      <c r="I42">
        <v>0</v>
      </c>
      <c r="J42">
        <v>74.38</v>
      </c>
      <c r="K42">
        <v>688.87</v>
      </c>
      <c r="L42">
        <v>670.51</v>
      </c>
      <c r="M42">
        <v>97.18</v>
      </c>
      <c r="N42">
        <v>124.53</v>
      </c>
      <c r="O42">
        <v>130.65</v>
      </c>
      <c r="P42">
        <v>147.13</v>
      </c>
      <c r="Q42">
        <v>21.63</v>
      </c>
      <c r="R42">
        <v>44.97</v>
      </c>
      <c r="S42">
        <v>27.67</v>
      </c>
      <c r="T42">
        <v>3.18</v>
      </c>
      <c r="U42">
        <v>418.77</v>
      </c>
      <c r="V42">
        <v>13.9</v>
      </c>
      <c r="W42">
        <v>45.83</v>
      </c>
      <c r="X42">
        <v>148.30000000000001</v>
      </c>
      <c r="Y42">
        <v>0</v>
      </c>
      <c r="Z42">
        <v>13.04</v>
      </c>
      <c r="AA42">
        <v>0</v>
      </c>
      <c r="AB42">
        <v>0</v>
      </c>
      <c r="AC42">
        <v>0</v>
      </c>
      <c r="AD42">
        <v>0</v>
      </c>
      <c r="AE42">
        <v>19.809999999999999</v>
      </c>
      <c r="AF42">
        <v>10.41</v>
      </c>
      <c r="AG42">
        <v>52.26</v>
      </c>
      <c r="AH42">
        <v>44.74</v>
      </c>
      <c r="AI42">
        <v>0</v>
      </c>
      <c r="AJ42">
        <v>0</v>
      </c>
      <c r="AK42">
        <v>69.94</v>
      </c>
      <c r="AL42">
        <v>13.36</v>
      </c>
      <c r="AM42">
        <v>0</v>
      </c>
      <c r="AN42">
        <v>0.94</v>
      </c>
      <c r="AO42">
        <v>0</v>
      </c>
      <c r="AP42">
        <v>1.79</v>
      </c>
      <c r="AQ42">
        <v>0</v>
      </c>
      <c r="AR42">
        <v>35.880000000000003</v>
      </c>
      <c r="AS42">
        <v>38.049999999999997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8.4499999999999993</v>
      </c>
      <c r="AZ42">
        <v>0</v>
      </c>
      <c r="BA42">
        <v>1.76</v>
      </c>
      <c r="BB42">
        <v>5.65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3132.9000000000005</v>
      </c>
    </row>
    <row r="43" spans="1:117">
      <c r="A43" t="s">
        <v>85</v>
      </c>
      <c r="B43">
        <v>0</v>
      </c>
      <c r="C43">
        <v>0</v>
      </c>
      <c r="D43">
        <v>53.44</v>
      </c>
      <c r="E43">
        <v>0</v>
      </c>
      <c r="F43">
        <v>0</v>
      </c>
      <c r="G43">
        <v>85.35</v>
      </c>
      <c r="H43">
        <v>0</v>
      </c>
      <c r="I43">
        <v>0</v>
      </c>
      <c r="J43">
        <v>74.38</v>
      </c>
      <c r="K43">
        <v>688.87</v>
      </c>
      <c r="L43">
        <v>670.51</v>
      </c>
      <c r="M43">
        <v>97.18</v>
      </c>
      <c r="N43">
        <v>124.53</v>
      </c>
      <c r="O43">
        <v>130.65</v>
      </c>
      <c r="P43">
        <v>147.13</v>
      </c>
      <c r="Q43">
        <v>21.63</v>
      </c>
      <c r="R43">
        <v>44.97</v>
      </c>
      <c r="S43">
        <v>27.67</v>
      </c>
      <c r="T43">
        <v>3.18</v>
      </c>
      <c r="U43">
        <v>418.77</v>
      </c>
      <c r="V43">
        <v>13.9</v>
      </c>
      <c r="W43">
        <v>45.83</v>
      </c>
      <c r="X43">
        <v>148.30000000000001</v>
      </c>
      <c r="Y43">
        <v>0</v>
      </c>
      <c r="Z43">
        <v>13.04</v>
      </c>
      <c r="AA43">
        <v>0</v>
      </c>
      <c r="AB43">
        <v>0</v>
      </c>
      <c r="AC43">
        <v>0</v>
      </c>
      <c r="AD43">
        <v>0</v>
      </c>
      <c r="AE43">
        <v>19.809999999999999</v>
      </c>
      <c r="AF43">
        <v>10.41</v>
      </c>
      <c r="AG43">
        <v>52.26</v>
      </c>
      <c r="AH43">
        <v>44.74</v>
      </c>
      <c r="AI43">
        <v>0</v>
      </c>
      <c r="AJ43">
        <v>0</v>
      </c>
      <c r="AK43">
        <v>69.94</v>
      </c>
      <c r="AL43">
        <v>13.36</v>
      </c>
      <c r="AM43">
        <v>0</v>
      </c>
      <c r="AN43">
        <v>0.94</v>
      </c>
      <c r="AO43">
        <v>0</v>
      </c>
      <c r="AP43">
        <v>1.28</v>
      </c>
      <c r="AQ43">
        <v>0</v>
      </c>
      <c r="AR43">
        <v>35.880000000000003</v>
      </c>
      <c r="AS43">
        <v>38.049999999999997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8.4499999999999993</v>
      </c>
      <c r="AZ43">
        <v>0</v>
      </c>
      <c r="BA43">
        <v>1.76</v>
      </c>
      <c r="BB43">
        <v>5.65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3131.8600000000006</v>
      </c>
    </row>
    <row r="44" spans="1:117">
      <c r="A44" t="s">
        <v>86</v>
      </c>
      <c r="B44">
        <v>0</v>
      </c>
      <c r="C44">
        <v>0</v>
      </c>
      <c r="D44">
        <v>53.44</v>
      </c>
      <c r="E44">
        <v>0</v>
      </c>
      <c r="F44">
        <v>0</v>
      </c>
      <c r="G44">
        <v>85.35</v>
      </c>
      <c r="H44">
        <v>0</v>
      </c>
      <c r="I44">
        <v>0</v>
      </c>
      <c r="J44">
        <v>74.38</v>
      </c>
      <c r="K44">
        <v>688.87</v>
      </c>
      <c r="L44">
        <v>670.51</v>
      </c>
      <c r="M44">
        <v>97.18</v>
      </c>
      <c r="N44">
        <v>124.53</v>
      </c>
      <c r="O44">
        <v>130.65</v>
      </c>
      <c r="P44">
        <v>147.13</v>
      </c>
      <c r="Q44">
        <v>21.63</v>
      </c>
      <c r="R44">
        <v>44.97</v>
      </c>
      <c r="S44">
        <v>27.67</v>
      </c>
      <c r="T44">
        <v>3.18</v>
      </c>
      <c r="U44">
        <v>418.77</v>
      </c>
      <c r="V44">
        <v>13.9</v>
      </c>
      <c r="W44">
        <v>45.83</v>
      </c>
      <c r="X44">
        <v>148.30000000000001</v>
      </c>
      <c r="Y44">
        <v>0</v>
      </c>
      <c r="Z44">
        <v>13.04</v>
      </c>
      <c r="AA44">
        <v>0</v>
      </c>
      <c r="AB44">
        <v>0</v>
      </c>
      <c r="AC44">
        <v>0</v>
      </c>
      <c r="AD44">
        <v>0</v>
      </c>
      <c r="AE44">
        <v>19.809999999999999</v>
      </c>
      <c r="AF44">
        <v>10.41</v>
      </c>
      <c r="AG44">
        <v>52.26</v>
      </c>
      <c r="AH44">
        <v>27.63</v>
      </c>
      <c r="AI44">
        <v>0</v>
      </c>
      <c r="AJ44">
        <v>0</v>
      </c>
      <c r="AK44">
        <v>69.94</v>
      </c>
      <c r="AL44">
        <v>13.36</v>
      </c>
      <c r="AM44">
        <v>0</v>
      </c>
      <c r="AN44">
        <v>0.94</v>
      </c>
      <c r="AO44">
        <v>0</v>
      </c>
      <c r="AP44">
        <v>1.28</v>
      </c>
      <c r="AQ44">
        <v>0</v>
      </c>
      <c r="AR44">
        <v>35.880000000000003</v>
      </c>
      <c r="AS44">
        <v>38.049999999999997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8.4499999999999993</v>
      </c>
      <c r="AZ44">
        <v>0</v>
      </c>
      <c r="BA44">
        <v>1.0900000000000001</v>
      </c>
      <c r="BB44">
        <v>5.65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3114.0800000000008</v>
      </c>
    </row>
    <row r="45" spans="1:117">
      <c r="A45" t="s">
        <v>87</v>
      </c>
      <c r="B45">
        <v>0</v>
      </c>
      <c r="C45">
        <v>0</v>
      </c>
      <c r="D45">
        <v>53.44</v>
      </c>
      <c r="E45">
        <v>0</v>
      </c>
      <c r="F45">
        <v>0</v>
      </c>
      <c r="G45">
        <v>85.35</v>
      </c>
      <c r="H45">
        <v>0</v>
      </c>
      <c r="I45">
        <v>0</v>
      </c>
      <c r="J45">
        <v>74.38</v>
      </c>
      <c r="K45">
        <v>688.87</v>
      </c>
      <c r="L45">
        <v>670.51</v>
      </c>
      <c r="M45">
        <v>97.18</v>
      </c>
      <c r="N45">
        <v>124.53</v>
      </c>
      <c r="O45">
        <v>130.65</v>
      </c>
      <c r="P45">
        <v>147.13</v>
      </c>
      <c r="Q45">
        <v>21.63</v>
      </c>
      <c r="R45">
        <v>44.97</v>
      </c>
      <c r="S45">
        <v>27.67</v>
      </c>
      <c r="T45">
        <v>3.18</v>
      </c>
      <c r="U45">
        <v>418.77</v>
      </c>
      <c r="V45">
        <v>13.9</v>
      </c>
      <c r="W45">
        <v>45.83</v>
      </c>
      <c r="X45">
        <v>148.30000000000001</v>
      </c>
      <c r="Y45">
        <v>0</v>
      </c>
      <c r="Z45">
        <v>13.04</v>
      </c>
      <c r="AA45">
        <v>0</v>
      </c>
      <c r="AB45">
        <v>0</v>
      </c>
      <c r="AC45">
        <v>0</v>
      </c>
      <c r="AD45">
        <v>0</v>
      </c>
      <c r="AE45">
        <v>19.809999999999999</v>
      </c>
      <c r="AF45">
        <v>10.41</v>
      </c>
      <c r="AG45">
        <v>52.26</v>
      </c>
      <c r="AH45">
        <v>0</v>
      </c>
      <c r="AI45">
        <v>0</v>
      </c>
      <c r="AJ45">
        <v>0</v>
      </c>
      <c r="AK45">
        <v>69.94</v>
      </c>
      <c r="AL45">
        <v>13.36</v>
      </c>
      <c r="AM45">
        <v>0</v>
      </c>
      <c r="AN45">
        <v>0.94</v>
      </c>
      <c r="AO45">
        <v>0</v>
      </c>
      <c r="AP45">
        <v>1.1499999999999999</v>
      </c>
      <c r="AQ45">
        <v>0</v>
      </c>
      <c r="AR45">
        <v>35.880000000000003</v>
      </c>
      <c r="AS45">
        <v>38.049999999999997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8.4499999999999993</v>
      </c>
      <c r="AZ45">
        <v>0</v>
      </c>
      <c r="BA45">
        <v>0</v>
      </c>
      <c r="BB45">
        <v>5.65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3085.2300000000005</v>
      </c>
    </row>
    <row r="46" spans="1:117">
      <c r="A46" t="s">
        <v>88</v>
      </c>
      <c r="B46">
        <v>0</v>
      </c>
      <c r="C46">
        <v>0</v>
      </c>
      <c r="D46">
        <v>53.44</v>
      </c>
      <c r="E46">
        <v>0</v>
      </c>
      <c r="F46">
        <v>0</v>
      </c>
      <c r="G46">
        <v>85.35</v>
      </c>
      <c r="H46">
        <v>0</v>
      </c>
      <c r="I46">
        <v>0</v>
      </c>
      <c r="J46">
        <v>74.38</v>
      </c>
      <c r="K46">
        <v>688.87</v>
      </c>
      <c r="L46">
        <v>670.51</v>
      </c>
      <c r="M46">
        <v>97.18</v>
      </c>
      <c r="N46">
        <v>124.53</v>
      </c>
      <c r="O46">
        <v>130.65</v>
      </c>
      <c r="P46">
        <v>147.13</v>
      </c>
      <c r="Q46">
        <v>21.63</v>
      </c>
      <c r="R46">
        <v>44.97</v>
      </c>
      <c r="S46">
        <v>27.67</v>
      </c>
      <c r="T46">
        <v>3.18</v>
      </c>
      <c r="U46">
        <v>418.77</v>
      </c>
      <c r="V46">
        <v>13.9</v>
      </c>
      <c r="W46">
        <v>45.83</v>
      </c>
      <c r="X46">
        <v>148.30000000000001</v>
      </c>
      <c r="Y46">
        <v>0</v>
      </c>
      <c r="Z46">
        <v>13.04</v>
      </c>
      <c r="AA46">
        <v>0</v>
      </c>
      <c r="AB46">
        <v>0</v>
      </c>
      <c r="AC46">
        <v>0</v>
      </c>
      <c r="AD46">
        <v>0</v>
      </c>
      <c r="AE46">
        <v>19.809999999999999</v>
      </c>
      <c r="AF46">
        <v>10.41</v>
      </c>
      <c r="AG46">
        <v>52.26</v>
      </c>
      <c r="AH46">
        <v>0</v>
      </c>
      <c r="AI46">
        <v>0</v>
      </c>
      <c r="AJ46">
        <v>0</v>
      </c>
      <c r="AK46">
        <v>69.94</v>
      </c>
      <c r="AL46">
        <v>13.36</v>
      </c>
      <c r="AM46">
        <v>0</v>
      </c>
      <c r="AN46">
        <v>0.94</v>
      </c>
      <c r="AO46">
        <v>0</v>
      </c>
      <c r="AP46">
        <v>1.1499999999999999</v>
      </c>
      <c r="AQ46">
        <v>0</v>
      </c>
      <c r="AR46">
        <v>35.880000000000003</v>
      </c>
      <c r="AS46">
        <v>38.049999999999997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8.4499999999999993</v>
      </c>
      <c r="AZ46">
        <v>0</v>
      </c>
      <c r="BA46">
        <v>0</v>
      </c>
      <c r="BB46">
        <v>5.65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3085.2300000000005</v>
      </c>
    </row>
    <row r="47" spans="1:117">
      <c r="A47" t="s">
        <v>89</v>
      </c>
      <c r="B47">
        <v>0</v>
      </c>
      <c r="C47">
        <v>0</v>
      </c>
      <c r="D47">
        <v>53.05</v>
      </c>
      <c r="E47">
        <v>0</v>
      </c>
      <c r="F47">
        <v>0</v>
      </c>
      <c r="G47">
        <v>85.35</v>
      </c>
      <c r="H47">
        <v>0</v>
      </c>
      <c r="I47">
        <v>0</v>
      </c>
      <c r="J47">
        <v>74.38</v>
      </c>
      <c r="K47">
        <v>688.87</v>
      </c>
      <c r="L47">
        <v>670.51</v>
      </c>
      <c r="M47">
        <v>97.18</v>
      </c>
      <c r="N47">
        <v>124.53</v>
      </c>
      <c r="O47">
        <v>130.65</v>
      </c>
      <c r="P47">
        <v>147.13</v>
      </c>
      <c r="Q47">
        <v>21.63</v>
      </c>
      <c r="R47">
        <v>44.97</v>
      </c>
      <c r="S47">
        <v>27.67</v>
      </c>
      <c r="T47">
        <v>3.18</v>
      </c>
      <c r="U47">
        <v>418.77</v>
      </c>
      <c r="V47">
        <v>13.9</v>
      </c>
      <c r="W47">
        <v>45.83</v>
      </c>
      <c r="X47">
        <v>148.30000000000001</v>
      </c>
      <c r="Y47">
        <v>0</v>
      </c>
      <c r="Z47">
        <v>13.04</v>
      </c>
      <c r="AA47">
        <v>0</v>
      </c>
      <c r="AB47">
        <v>0</v>
      </c>
      <c r="AC47">
        <v>0</v>
      </c>
      <c r="AD47">
        <v>0</v>
      </c>
      <c r="AE47">
        <v>19.809999999999999</v>
      </c>
      <c r="AF47">
        <v>10.41</v>
      </c>
      <c r="AG47">
        <v>52.26</v>
      </c>
      <c r="AH47">
        <v>0</v>
      </c>
      <c r="AI47">
        <v>0</v>
      </c>
      <c r="AJ47">
        <v>0</v>
      </c>
      <c r="AK47">
        <v>69.94</v>
      </c>
      <c r="AL47">
        <v>13.36</v>
      </c>
      <c r="AM47">
        <v>0</v>
      </c>
      <c r="AN47">
        <v>0.94</v>
      </c>
      <c r="AO47">
        <v>0</v>
      </c>
      <c r="AP47">
        <v>0.51</v>
      </c>
      <c r="AQ47">
        <v>0</v>
      </c>
      <c r="AR47">
        <v>35.880000000000003</v>
      </c>
      <c r="AS47">
        <v>38.049999999999997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8.4499999999999993</v>
      </c>
      <c r="AZ47">
        <v>0</v>
      </c>
      <c r="BA47">
        <v>0</v>
      </c>
      <c r="BB47">
        <v>5.65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3084.2000000000007</v>
      </c>
    </row>
    <row r="48" spans="1:117">
      <c r="A48" t="s">
        <v>90</v>
      </c>
      <c r="B48">
        <v>0</v>
      </c>
      <c r="C48">
        <v>0</v>
      </c>
      <c r="D48">
        <v>53.05</v>
      </c>
      <c r="E48">
        <v>0</v>
      </c>
      <c r="F48">
        <v>0</v>
      </c>
      <c r="G48">
        <v>85.35</v>
      </c>
      <c r="H48">
        <v>0</v>
      </c>
      <c r="I48">
        <v>0</v>
      </c>
      <c r="J48">
        <v>74.38</v>
      </c>
      <c r="K48">
        <v>688.87</v>
      </c>
      <c r="L48">
        <v>670.51</v>
      </c>
      <c r="M48">
        <v>97.18</v>
      </c>
      <c r="N48">
        <v>124.53</v>
      </c>
      <c r="O48">
        <v>130.65</v>
      </c>
      <c r="P48">
        <v>147.13</v>
      </c>
      <c r="Q48">
        <v>21.63</v>
      </c>
      <c r="R48">
        <v>44.97</v>
      </c>
      <c r="S48">
        <v>27.67</v>
      </c>
      <c r="T48">
        <v>3.18</v>
      </c>
      <c r="U48">
        <v>418.77</v>
      </c>
      <c r="V48">
        <v>13.9</v>
      </c>
      <c r="W48">
        <v>45.83</v>
      </c>
      <c r="X48">
        <v>148.30000000000001</v>
      </c>
      <c r="Y48">
        <v>0</v>
      </c>
      <c r="Z48">
        <v>13.04</v>
      </c>
      <c r="AA48">
        <v>0</v>
      </c>
      <c r="AB48">
        <v>0</v>
      </c>
      <c r="AC48">
        <v>0</v>
      </c>
      <c r="AD48">
        <v>0</v>
      </c>
      <c r="AE48">
        <v>19.809999999999999</v>
      </c>
      <c r="AF48">
        <v>10.41</v>
      </c>
      <c r="AG48">
        <v>52.26</v>
      </c>
      <c r="AH48">
        <v>0</v>
      </c>
      <c r="AI48">
        <v>0</v>
      </c>
      <c r="AJ48">
        <v>0</v>
      </c>
      <c r="AK48">
        <v>69.94</v>
      </c>
      <c r="AL48">
        <v>13.36</v>
      </c>
      <c r="AM48">
        <v>0</v>
      </c>
      <c r="AN48">
        <v>0.94</v>
      </c>
      <c r="AO48">
        <v>0</v>
      </c>
      <c r="AP48">
        <v>0.51</v>
      </c>
      <c r="AQ48">
        <v>0</v>
      </c>
      <c r="AR48">
        <v>35.880000000000003</v>
      </c>
      <c r="AS48">
        <v>38.049999999999997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8.4499999999999993</v>
      </c>
      <c r="AZ48">
        <v>0</v>
      </c>
      <c r="BA48">
        <v>0</v>
      </c>
      <c r="BB48">
        <v>5.65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3084.2000000000007</v>
      </c>
    </row>
    <row r="49" spans="1:117">
      <c r="A49" t="s">
        <v>91</v>
      </c>
      <c r="B49">
        <v>0</v>
      </c>
      <c r="C49">
        <v>0</v>
      </c>
      <c r="D49">
        <v>53.05</v>
      </c>
      <c r="E49">
        <v>0</v>
      </c>
      <c r="F49">
        <v>0</v>
      </c>
      <c r="G49">
        <v>85.35</v>
      </c>
      <c r="H49">
        <v>0</v>
      </c>
      <c r="I49">
        <v>0</v>
      </c>
      <c r="J49">
        <v>74.38</v>
      </c>
      <c r="K49">
        <v>688.87</v>
      </c>
      <c r="L49">
        <v>670.51</v>
      </c>
      <c r="M49">
        <v>97.18</v>
      </c>
      <c r="N49">
        <v>124.53</v>
      </c>
      <c r="O49">
        <v>130.65</v>
      </c>
      <c r="P49">
        <v>147.13</v>
      </c>
      <c r="Q49">
        <v>21.63</v>
      </c>
      <c r="R49">
        <v>44.97</v>
      </c>
      <c r="S49">
        <v>27.67</v>
      </c>
      <c r="T49">
        <v>3.18</v>
      </c>
      <c r="U49">
        <v>418.77</v>
      </c>
      <c r="V49">
        <v>13.9</v>
      </c>
      <c r="W49">
        <v>45.83</v>
      </c>
      <c r="X49">
        <v>148.30000000000001</v>
      </c>
      <c r="Y49">
        <v>0</v>
      </c>
      <c r="Z49">
        <v>13.04</v>
      </c>
      <c r="AA49">
        <v>0</v>
      </c>
      <c r="AB49">
        <v>0</v>
      </c>
      <c r="AC49">
        <v>0</v>
      </c>
      <c r="AD49">
        <v>0</v>
      </c>
      <c r="AE49">
        <v>19.809999999999999</v>
      </c>
      <c r="AF49">
        <v>10.41</v>
      </c>
      <c r="AG49">
        <v>52.26</v>
      </c>
      <c r="AH49">
        <v>0</v>
      </c>
      <c r="AI49">
        <v>0</v>
      </c>
      <c r="AJ49">
        <v>0</v>
      </c>
      <c r="AK49">
        <v>69.94</v>
      </c>
      <c r="AL49">
        <v>70.88</v>
      </c>
      <c r="AM49">
        <v>0</v>
      </c>
      <c r="AN49">
        <v>0.94</v>
      </c>
      <c r="AO49">
        <v>0</v>
      </c>
      <c r="AP49">
        <v>0.25</v>
      </c>
      <c r="AQ49">
        <v>0</v>
      </c>
      <c r="AR49">
        <v>35.880000000000003</v>
      </c>
      <c r="AS49">
        <v>38.049999999999997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8.4499999999999993</v>
      </c>
      <c r="AZ49">
        <v>0</v>
      </c>
      <c r="BA49">
        <v>0</v>
      </c>
      <c r="BB49">
        <v>5.65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3141.4600000000005</v>
      </c>
    </row>
    <row r="50" spans="1:117">
      <c r="A50" t="s">
        <v>92</v>
      </c>
      <c r="B50">
        <v>0</v>
      </c>
      <c r="C50">
        <v>0</v>
      </c>
      <c r="D50">
        <v>52.66</v>
      </c>
      <c r="E50">
        <v>0</v>
      </c>
      <c r="F50">
        <v>0</v>
      </c>
      <c r="G50">
        <v>85.35</v>
      </c>
      <c r="H50">
        <v>0</v>
      </c>
      <c r="I50">
        <v>0</v>
      </c>
      <c r="J50">
        <v>74.38</v>
      </c>
      <c r="K50">
        <v>688.87</v>
      </c>
      <c r="L50">
        <v>670.51</v>
      </c>
      <c r="M50">
        <v>97.18</v>
      </c>
      <c r="N50">
        <v>124.53</v>
      </c>
      <c r="O50">
        <v>130.65</v>
      </c>
      <c r="P50">
        <v>147.13</v>
      </c>
      <c r="Q50">
        <v>21.63</v>
      </c>
      <c r="R50">
        <v>44.97</v>
      </c>
      <c r="S50">
        <v>27.67</v>
      </c>
      <c r="T50">
        <v>3.18</v>
      </c>
      <c r="U50">
        <v>418.77</v>
      </c>
      <c r="V50">
        <v>13.9</v>
      </c>
      <c r="W50">
        <v>45.83</v>
      </c>
      <c r="X50">
        <v>148.30000000000001</v>
      </c>
      <c r="Y50">
        <v>0</v>
      </c>
      <c r="Z50">
        <v>13.04</v>
      </c>
      <c r="AA50">
        <v>0</v>
      </c>
      <c r="AB50">
        <v>0</v>
      </c>
      <c r="AC50">
        <v>0</v>
      </c>
      <c r="AD50">
        <v>0</v>
      </c>
      <c r="AE50">
        <v>19.809999999999999</v>
      </c>
      <c r="AF50">
        <v>10.41</v>
      </c>
      <c r="AG50">
        <v>52.26</v>
      </c>
      <c r="AH50">
        <v>0</v>
      </c>
      <c r="AI50">
        <v>0</v>
      </c>
      <c r="AJ50">
        <v>0</v>
      </c>
      <c r="AK50">
        <v>69.94</v>
      </c>
      <c r="AL50">
        <v>70.88</v>
      </c>
      <c r="AM50">
        <v>0</v>
      </c>
      <c r="AN50">
        <v>0.94</v>
      </c>
      <c r="AO50">
        <v>0</v>
      </c>
      <c r="AP50">
        <v>0.25</v>
      </c>
      <c r="AQ50">
        <v>0</v>
      </c>
      <c r="AR50">
        <v>35.880000000000003</v>
      </c>
      <c r="AS50">
        <v>38.049999999999997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8.4499999999999993</v>
      </c>
      <c r="AZ50">
        <v>0</v>
      </c>
      <c r="BA50">
        <v>0</v>
      </c>
      <c r="BB50">
        <v>5.65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3141.0700000000006</v>
      </c>
    </row>
    <row r="51" spans="1:117">
      <c r="A51" t="s">
        <v>93</v>
      </c>
      <c r="B51">
        <v>0</v>
      </c>
      <c r="C51">
        <v>0</v>
      </c>
      <c r="D51">
        <v>52.66</v>
      </c>
      <c r="E51">
        <v>0</v>
      </c>
      <c r="F51">
        <v>0</v>
      </c>
      <c r="G51">
        <v>85.35</v>
      </c>
      <c r="H51">
        <v>0</v>
      </c>
      <c r="I51">
        <v>0</v>
      </c>
      <c r="J51">
        <v>74.38</v>
      </c>
      <c r="K51">
        <v>688.87</v>
      </c>
      <c r="L51">
        <v>670.51</v>
      </c>
      <c r="M51">
        <v>97.18</v>
      </c>
      <c r="N51">
        <v>124.53</v>
      </c>
      <c r="O51">
        <v>130.65</v>
      </c>
      <c r="P51">
        <v>147.13</v>
      </c>
      <c r="Q51">
        <v>21.63</v>
      </c>
      <c r="R51">
        <v>44.97</v>
      </c>
      <c r="S51">
        <v>27.67</v>
      </c>
      <c r="T51">
        <v>3.18</v>
      </c>
      <c r="U51">
        <v>418.77</v>
      </c>
      <c r="V51">
        <v>13.9</v>
      </c>
      <c r="W51">
        <v>45.83</v>
      </c>
      <c r="X51">
        <v>148.30000000000001</v>
      </c>
      <c r="Y51">
        <v>0</v>
      </c>
      <c r="Z51">
        <v>6.52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10.41</v>
      </c>
      <c r="AG51">
        <v>52.26</v>
      </c>
      <c r="AH51">
        <v>0</v>
      </c>
      <c r="AI51">
        <v>0</v>
      </c>
      <c r="AJ51">
        <v>0</v>
      </c>
      <c r="AK51">
        <v>69.94</v>
      </c>
      <c r="AL51">
        <v>70.88</v>
      </c>
      <c r="AM51">
        <v>0</v>
      </c>
      <c r="AN51">
        <v>0.94</v>
      </c>
      <c r="AO51">
        <v>0</v>
      </c>
      <c r="AP51">
        <v>0.25</v>
      </c>
      <c r="AQ51">
        <v>0</v>
      </c>
      <c r="AR51">
        <v>35.880000000000003</v>
      </c>
      <c r="AS51">
        <v>38.049999999999997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8.4499999999999993</v>
      </c>
      <c r="AZ51">
        <v>0</v>
      </c>
      <c r="BA51">
        <v>0</v>
      </c>
      <c r="BB51">
        <v>5.65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3114.7400000000007</v>
      </c>
    </row>
    <row r="52" spans="1:117">
      <c r="A52" t="s">
        <v>94</v>
      </c>
      <c r="B52">
        <v>0</v>
      </c>
      <c r="C52">
        <v>0</v>
      </c>
      <c r="D52">
        <v>51.61</v>
      </c>
      <c r="E52">
        <v>0</v>
      </c>
      <c r="F52">
        <v>0</v>
      </c>
      <c r="G52">
        <v>85.35</v>
      </c>
      <c r="H52">
        <v>0</v>
      </c>
      <c r="I52">
        <v>0</v>
      </c>
      <c r="J52">
        <v>74.38</v>
      </c>
      <c r="K52">
        <v>688.87</v>
      </c>
      <c r="L52">
        <v>670.51</v>
      </c>
      <c r="M52">
        <v>97.18</v>
      </c>
      <c r="N52">
        <v>124.53</v>
      </c>
      <c r="O52">
        <v>130.65</v>
      </c>
      <c r="P52">
        <v>147.13</v>
      </c>
      <c r="Q52">
        <v>21.63</v>
      </c>
      <c r="R52">
        <v>44.97</v>
      </c>
      <c r="S52">
        <v>27.67</v>
      </c>
      <c r="T52">
        <v>3.18</v>
      </c>
      <c r="U52">
        <v>418.77</v>
      </c>
      <c r="V52">
        <v>13.9</v>
      </c>
      <c r="W52">
        <v>45.83</v>
      </c>
      <c r="X52">
        <v>148.30000000000001</v>
      </c>
      <c r="Y52">
        <v>0</v>
      </c>
      <c r="Z52">
        <v>6.52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10.41</v>
      </c>
      <c r="AG52">
        <v>52.26</v>
      </c>
      <c r="AH52">
        <v>0</v>
      </c>
      <c r="AI52">
        <v>0</v>
      </c>
      <c r="AJ52">
        <v>0</v>
      </c>
      <c r="AK52">
        <v>69.94</v>
      </c>
      <c r="AL52">
        <v>70.88</v>
      </c>
      <c r="AM52">
        <v>0</v>
      </c>
      <c r="AN52">
        <v>0.94</v>
      </c>
      <c r="AO52">
        <v>0</v>
      </c>
      <c r="AP52">
        <v>0.25</v>
      </c>
      <c r="AQ52">
        <v>0</v>
      </c>
      <c r="AR52">
        <v>35.880000000000003</v>
      </c>
      <c r="AS52">
        <v>38.049999999999997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8.4499999999999993</v>
      </c>
      <c r="AZ52">
        <v>0</v>
      </c>
      <c r="BA52">
        <v>0</v>
      </c>
      <c r="BB52">
        <v>5.65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3113.6900000000005</v>
      </c>
    </row>
    <row r="53" spans="1:117">
      <c r="A53" t="s">
        <v>95</v>
      </c>
      <c r="B53">
        <v>0</v>
      </c>
      <c r="C53">
        <v>0</v>
      </c>
      <c r="D53">
        <v>51.61</v>
      </c>
      <c r="E53">
        <v>0</v>
      </c>
      <c r="F53">
        <v>0</v>
      </c>
      <c r="G53">
        <v>85.35</v>
      </c>
      <c r="H53">
        <v>0</v>
      </c>
      <c r="I53">
        <v>0</v>
      </c>
      <c r="J53">
        <v>74.38</v>
      </c>
      <c r="K53">
        <v>688.87</v>
      </c>
      <c r="L53">
        <v>670.51</v>
      </c>
      <c r="M53">
        <v>97.18</v>
      </c>
      <c r="N53">
        <v>124.53</v>
      </c>
      <c r="O53">
        <v>130.65</v>
      </c>
      <c r="P53">
        <v>147.13</v>
      </c>
      <c r="Q53">
        <v>21.63</v>
      </c>
      <c r="R53">
        <v>44.97</v>
      </c>
      <c r="S53">
        <v>27.67</v>
      </c>
      <c r="T53">
        <v>3.18</v>
      </c>
      <c r="U53">
        <v>418.77</v>
      </c>
      <c r="V53">
        <v>13.9</v>
      </c>
      <c r="W53">
        <v>45.83</v>
      </c>
      <c r="X53">
        <v>148.30000000000001</v>
      </c>
      <c r="Y53">
        <v>0</v>
      </c>
      <c r="Z53">
        <v>6.52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10.41</v>
      </c>
      <c r="AG53">
        <v>52.26</v>
      </c>
      <c r="AH53">
        <v>0</v>
      </c>
      <c r="AI53">
        <v>0</v>
      </c>
      <c r="AJ53">
        <v>0</v>
      </c>
      <c r="AK53">
        <v>69.94</v>
      </c>
      <c r="AL53">
        <v>13.36</v>
      </c>
      <c r="AM53">
        <v>0</v>
      </c>
      <c r="AN53">
        <v>0.94</v>
      </c>
      <c r="AO53">
        <v>0</v>
      </c>
      <c r="AP53">
        <v>0</v>
      </c>
      <c r="AQ53">
        <v>0</v>
      </c>
      <c r="AR53">
        <v>35.880000000000003</v>
      </c>
      <c r="AS53">
        <v>38.049999999999997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8.4499999999999993</v>
      </c>
      <c r="AZ53">
        <v>0</v>
      </c>
      <c r="BA53">
        <v>0</v>
      </c>
      <c r="BB53">
        <v>5.65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3055.9200000000005</v>
      </c>
    </row>
    <row r="54" spans="1:117">
      <c r="A54" t="s">
        <v>96</v>
      </c>
      <c r="B54">
        <v>0</v>
      </c>
      <c r="C54">
        <v>0</v>
      </c>
      <c r="D54">
        <v>51.61</v>
      </c>
      <c r="E54">
        <v>0</v>
      </c>
      <c r="F54">
        <v>0</v>
      </c>
      <c r="G54">
        <v>85.35</v>
      </c>
      <c r="H54">
        <v>0</v>
      </c>
      <c r="I54">
        <v>0</v>
      </c>
      <c r="J54">
        <v>74.38</v>
      </c>
      <c r="K54">
        <v>688.87</v>
      </c>
      <c r="L54">
        <v>670.51</v>
      </c>
      <c r="M54">
        <v>97.18</v>
      </c>
      <c r="N54">
        <v>124.53</v>
      </c>
      <c r="O54">
        <v>130.65</v>
      </c>
      <c r="P54">
        <v>147.13</v>
      </c>
      <c r="Q54">
        <v>21.63</v>
      </c>
      <c r="R54">
        <v>44.97</v>
      </c>
      <c r="S54">
        <v>27.67</v>
      </c>
      <c r="T54">
        <v>3.18</v>
      </c>
      <c r="U54">
        <v>418.77</v>
      </c>
      <c r="V54">
        <v>13.9</v>
      </c>
      <c r="W54">
        <v>45.83</v>
      </c>
      <c r="X54">
        <v>148.30000000000001</v>
      </c>
      <c r="Y54">
        <v>0</v>
      </c>
      <c r="Z54">
        <v>6.52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10.41</v>
      </c>
      <c r="AG54">
        <v>52.26</v>
      </c>
      <c r="AH54">
        <v>0</v>
      </c>
      <c r="AI54">
        <v>0</v>
      </c>
      <c r="AJ54">
        <v>0</v>
      </c>
      <c r="AK54">
        <v>69.94</v>
      </c>
      <c r="AL54">
        <v>13.36</v>
      </c>
      <c r="AM54">
        <v>0</v>
      </c>
      <c r="AN54">
        <v>0.94</v>
      </c>
      <c r="AO54">
        <v>0</v>
      </c>
      <c r="AP54">
        <v>0</v>
      </c>
      <c r="AQ54">
        <v>0</v>
      </c>
      <c r="AR54">
        <v>35.880000000000003</v>
      </c>
      <c r="AS54">
        <v>38.049999999999997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8.4499999999999993</v>
      </c>
      <c r="AZ54">
        <v>0</v>
      </c>
      <c r="BA54">
        <v>0</v>
      </c>
      <c r="BB54">
        <v>5.65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3055.9200000000005</v>
      </c>
    </row>
    <row r="55" spans="1:117">
      <c r="A55" t="s">
        <v>97</v>
      </c>
      <c r="B55">
        <v>0</v>
      </c>
      <c r="C55">
        <v>0</v>
      </c>
      <c r="D55">
        <v>51.61</v>
      </c>
      <c r="E55">
        <v>0</v>
      </c>
      <c r="F55">
        <v>0</v>
      </c>
      <c r="G55">
        <v>85.35</v>
      </c>
      <c r="H55">
        <v>0</v>
      </c>
      <c r="I55">
        <v>0</v>
      </c>
      <c r="J55">
        <v>74.38</v>
      </c>
      <c r="K55">
        <v>688.87</v>
      </c>
      <c r="L55">
        <v>670.51</v>
      </c>
      <c r="M55">
        <v>97.18</v>
      </c>
      <c r="N55">
        <v>124.53</v>
      </c>
      <c r="O55">
        <v>130.65</v>
      </c>
      <c r="P55">
        <v>147.22999999999999</v>
      </c>
      <c r="Q55">
        <v>21.63</v>
      </c>
      <c r="R55">
        <v>44.97</v>
      </c>
      <c r="S55">
        <v>27.67</v>
      </c>
      <c r="T55">
        <v>3.18</v>
      </c>
      <c r="U55">
        <v>418.77</v>
      </c>
      <c r="V55">
        <v>13.9</v>
      </c>
      <c r="W55">
        <v>45.83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10.41</v>
      </c>
      <c r="AG55">
        <v>52.26</v>
      </c>
      <c r="AH55">
        <v>0</v>
      </c>
      <c r="AI55">
        <v>0</v>
      </c>
      <c r="AJ55">
        <v>0</v>
      </c>
      <c r="AK55">
        <v>69.94</v>
      </c>
      <c r="AL55">
        <v>13.36</v>
      </c>
      <c r="AM55">
        <v>0</v>
      </c>
      <c r="AN55">
        <v>0.94</v>
      </c>
      <c r="AO55">
        <v>0</v>
      </c>
      <c r="AP55">
        <v>0</v>
      </c>
      <c r="AQ55">
        <v>0</v>
      </c>
      <c r="AR55">
        <v>35.880000000000003</v>
      </c>
      <c r="AS55">
        <v>38.049999999999997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8.4499999999999993</v>
      </c>
      <c r="AZ55">
        <v>0</v>
      </c>
      <c r="BA55">
        <v>0</v>
      </c>
      <c r="BB55">
        <v>5.65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3056.0200000000004</v>
      </c>
    </row>
    <row r="56" spans="1:117">
      <c r="A56" t="s">
        <v>98</v>
      </c>
      <c r="B56">
        <v>0</v>
      </c>
      <c r="C56">
        <v>0</v>
      </c>
      <c r="D56">
        <v>51.61</v>
      </c>
      <c r="E56">
        <v>0</v>
      </c>
      <c r="F56">
        <v>0</v>
      </c>
      <c r="G56">
        <v>85.35</v>
      </c>
      <c r="H56">
        <v>0</v>
      </c>
      <c r="I56">
        <v>0</v>
      </c>
      <c r="J56">
        <v>74.38</v>
      </c>
      <c r="K56">
        <v>688.87</v>
      </c>
      <c r="L56">
        <v>670.51</v>
      </c>
      <c r="M56">
        <v>97.18</v>
      </c>
      <c r="N56">
        <v>124.53</v>
      </c>
      <c r="O56">
        <v>130.65</v>
      </c>
      <c r="P56">
        <v>147.22999999999999</v>
      </c>
      <c r="Q56">
        <v>21.63</v>
      </c>
      <c r="R56">
        <v>44.97</v>
      </c>
      <c r="S56">
        <v>27.67</v>
      </c>
      <c r="T56">
        <v>3.18</v>
      </c>
      <c r="U56">
        <v>418.77</v>
      </c>
      <c r="V56">
        <v>13.9</v>
      </c>
      <c r="W56">
        <v>45.83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10.41</v>
      </c>
      <c r="AG56">
        <v>52.26</v>
      </c>
      <c r="AH56">
        <v>0</v>
      </c>
      <c r="AI56">
        <v>0</v>
      </c>
      <c r="AJ56">
        <v>0</v>
      </c>
      <c r="AK56">
        <v>69.94</v>
      </c>
      <c r="AL56">
        <v>13.36</v>
      </c>
      <c r="AM56">
        <v>0</v>
      </c>
      <c r="AN56">
        <v>0.94</v>
      </c>
      <c r="AO56">
        <v>0</v>
      </c>
      <c r="AP56">
        <v>0</v>
      </c>
      <c r="AQ56">
        <v>0</v>
      </c>
      <c r="AR56">
        <v>35.880000000000003</v>
      </c>
      <c r="AS56">
        <v>38.049999999999997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8.4499999999999993</v>
      </c>
      <c r="AZ56">
        <v>0</v>
      </c>
      <c r="BA56">
        <v>0</v>
      </c>
      <c r="BB56">
        <v>5.65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3056.0200000000004</v>
      </c>
    </row>
    <row r="57" spans="1:117">
      <c r="A57" t="s">
        <v>99</v>
      </c>
      <c r="B57">
        <v>0</v>
      </c>
      <c r="C57">
        <v>0</v>
      </c>
      <c r="D57">
        <v>51.61</v>
      </c>
      <c r="E57">
        <v>0</v>
      </c>
      <c r="F57">
        <v>0</v>
      </c>
      <c r="G57">
        <v>85.35</v>
      </c>
      <c r="H57">
        <v>0</v>
      </c>
      <c r="I57">
        <v>0</v>
      </c>
      <c r="J57">
        <v>74.38</v>
      </c>
      <c r="K57">
        <v>688.87</v>
      </c>
      <c r="L57">
        <v>670.51</v>
      </c>
      <c r="M57">
        <v>97.18</v>
      </c>
      <c r="N57">
        <v>124.53</v>
      </c>
      <c r="O57">
        <v>130.65</v>
      </c>
      <c r="P57">
        <v>147.22999999999999</v>
      </c>
      <c r="Q57">
        <v>21.63</v>
      </c>
      <c r="R57">
        <v>44.97</v>
      </c>
      <c r="S57">
        <v>27.67</v>
      </c>
      <c r="T57">
        <v>3.18</v>
      </c>
      <c r="U57">
        <v>418.77</v>
      </c>
      <c r="V57">
        <v>13.9</v>
      </c>
      <c r="W57">
        <v>45.83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10.41</v>
      </c>
      <c r="AG57">
        <v>52.26</v>
      </c>
      <c r="AH57">
        <v>0</v>
      </c>
      <c r="AI57">
        <v>0</v>
      </c>
      <c r="AJ57">
        <v>0</v>
      </c>
      <c r="AK57">
        <v>69.94</v>
      </c>
      <c r="AL57">
        <v>13.36</v>
      </c>
      <c r="AM57">
        <v>0</v>
      </c>
      <c r="AN57">
        <v>0.94</v>
      </c>
      <c r="AO57">
        <v>0</v>
      </c>
      <c r="AP57">
        <v>0.77</v>
      </c>
      <c r="AQ57">
        <v>0</v>
      </c>
      <c r="AR57">
        <v>35.880000000000003</v>
      </c>
      <c r="AS57">
        <v>38.049999999999997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8.4499999999999993</v>
      </c>
      <c r="AZ57">
        <v>0</v>
      </c>
      <c r="BA57">
        <v>0</v>
      </c>
      <c r="BB57">
        <v>5.65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3056.7900000000004</v>
      </c>
    </row>
    <row r="58" spans="1:117">
      <c r="A58" t="s">
        <v>100</v>
      </c>
      <c r="B58">
        <v>0</v>
      </c>
      <c r="C58">
        <v>0</v>
      </c>
      <c r="D58">
        <v>51.61</v>
      </c>
      <c r="E58">
        <v>0</v>
      </c>
      <c r="F58">
        <v>0</v>
      </c>
      <c r="G58">
        <v>85.35</v>
      </c>
      <c r="H58">
        <v>0</v>
      </c>
      <c r="I58">
        <v>0</v>
      </c>
      <c r="J58">
        <v>74.38</v>
      </c>
      <c r="K58">
        <v>688.87</v>
      </c>
      <c r="L58">
        <v>670.51</v>
      </c>
      <c r="M58">
        <v>97.18</v>
      </c>
      <c r="N58">
        <v>124.53</v>
      </c>
      <c r="O58">
        <v>130.65</v>
      </c>
      <c r="P58">
        <v>147.22999999999999</v>
      </c>
      <c r="Q58">
        <v>21.63</v>
      </c>
      <c r="R58">
        <v>44.97</v>
      </c>
      <c r="S58">
        <v>27.67</v>
      </c>
      <c r="T58">
        <v>3.18</v>
      </c>
      <c r="U58">
        <v>418.77</v>
      </c>
      <c r="V58">
        <v>13.9</v>
      </c>
      <c r="W58">
        <v>45.83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10.41</v>
      </c>
      <c r="AG58">
        <v>52.26</v>
      </c>
      <c r="AH58">
        <v>0</v>
      </c>
      <c r="AI58">
        <v>0</v>
      </c>
      <c r="AJ58">
        <v>0</v>
      </c>
      <c r="AK58">
        <v>69.94</v>
      </c>
      <c r="AL58">
        <v>13.36</v>
      </c>
      <c r="AM58">
        <v>0</v>
      </c>
      <c r="AN58">
        <v>0.94</v>
      </c>
      <c r="AO58">
        <v>0</v>
      </c>
      <c r="AP58">
        <v>0.77</v>
      </c>
      <c r="AQ58">
        <v>0</v>
      </c>
      <c r="AR58">
        <v>35.880000000000003</v>
      </c>
      <c r="AS58">
        <v>38.049999999999997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8.4499999999999993</v>
      </c>
      <c r="AZ58">
        <v>0</v>
      </c>
      <c r="BA58">
        <v>0</v>
      </c>
      <c r="BB58">
        <v>5.65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3056.7900000000004</v>
      </c>
    </row>
    <row r="59" spans="1:117">
      <c r="A59" t="s">
        <v>101</v>
      </c>
      <c r="B59">
        <v>0</v>
      </c>
      <c r="C59">
        <v>0</v>
      </c>
      <c r="D59">
        <v>51.61</v>
      </c>
      <c r="E59">
        <v>0</v>
      </c>
      <c r="F59">
        <v>0</v>
      </c>
      <c r="G59">
        <v>85.35</v>
      </c>
      <c r="H59">
        <v>0</v>
      </c>
      <c r="I59">
        <v>0</v>
      </c>
      <c r="J59">
        <v>74.38</v>
      </c>
      <c r="K59">
        <v>688.87</v>
      </c>
      <c r="L59">
        <v>670.51</v>
      </c>
      <c r="M59">
        <v>97.18</v>
      </c>
      <c r="N59">
        <v>124.53</v>
      </c>
      <c r="O59">
        <v>130.65</v>
      </c>
      <c r="P59">
        <v>147.13</v>
      </c>
      <c r="Q59">
        <v>21.63</v>
      </c>
      <c r="R59">
        <v>44.97</v>
      </c>
      <c r="S59">
        <v>27.67</v>
      </c>
      <c r="T59">
        <v>3.18</v>
      </c>
      <c r="U59">
        <v>418.77</v>
      </c>
      <c r="V59">
        <v>13.9</v>
      </c>
      <c r="W59">
        <v>45.83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10.41</v>
      </c>
      <c r="AG59">
        <v>52.26</v>
      </c>
      <c r="AH59">
        <v>0</v>
      </c>
      <c r="AI59">
        <v>0</v>
      </c>
      <c r="AJ59">
        <v>0</v>
      </c>
      <c r="AK59">
        <v>69.94</v>
      </c>
      <c r="AL59">
        <v>13.36</v>
      </c>
      <c r="AM59">
        <v>0</v>
      </c>
      <c r="AN59">
        <v>0.94</v>
      </c>
      <c r="AO59">
        <v>0</v>
      </c>
      <c r="AP59">
        <v>0.77</v>
      </c>
      <c r="AQ59">
        <v>0</v>
      </c>
      <c r="AR59">
        <v>35.880000000000003</v>
      </c>
      <c r="AS59">
        <v>38.049999999999997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8.4499999999999993</v>
      </c>
      <c r="AZ59">
        <v>0</v>
      </c>
      <c r="BA59">
        <v>0</v>
      </c>
      <c r="BB59">
        <v>5.65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3056.6900000000005</v>
      </c>
    </row>
    <row r="60" spans="1:117">
      <c r="A60" t="s">
        <v>102</v>
      </c>
      <c r="B60">
        <v>0</v>
      </c>
      <c r="C60">
        <v>0</v>
      </c>
      <c r="D60">
        <v>51.61</v>
      </c>
      <c r="E60">
        <v>0</v>
      </c>
      <c r="F60">
        <v>0</v>
      </c>
      <c r="G60">
        <v>85.35</v>
      </c>
      <c r="H60">
        <v>0</v>
      </c>
      <c r="I60">
        <v>0</v>
      </c>
      <c r="J60">
        <v>74.38</v>
      </c>
      <c r="K60">
        <v>688.87</v>
      </c>
      <c r="L60">
        <v>670.51</v>
      </c>
      <c r="M60">
        <v>97.18</v>
      </c>
      <c r="N60">
        <v>124.53</v>
      </c>
      <c r="O60">
        <v>130.65</v>
      </c>
      <c r="P60">
        <v>147.13</v>
      </c>
      <c r="Q60">
        <v>21.63</v>
      </c>
      <c r="R60">
        <v>44.97</v>
      </c>
      <c r="S60">
        <v>27.67</v>
      </c>
      <c r="T60">
        <v>3.18</v>
      </c>
      <c r="U60">
        <v>418.77</v>
      </c>
      <c r="V60">
        <v>13.9</v>
      </c>
      <c r="W60">
        <v>45.83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10.41</v>
      </c>
      <c r="AG60">
        <v>52.26</v>
      </c>
      <c r="AH60">
        <v>0</v>
      </c>
      <c r="AI60">
        <v>0</v>
      </c>
      <c r="AJ60">
        <v>0</v>
      </c>
      <c r="AK60">
        <v>69.94</v>
      </c>
      <c r="AL60">
        <v>13.36</v>
      </c>
      <c r="AM60">
        <v>0</v>
      </c>
      <c r="AN60">
        <v>0.94</v>
      </c>
      <c r="AO60">
        <v>0</v>
      </c>
      <c r="AP60">
        <v>0.77</v>
      </c>
      <c r="AQ60">
        <v>0</v>
      </c>
      <c r="AR60">
        <v>35.880000000000003</v>
      </c>
      <c r="AS60">
        <v>38.049999999999997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8.4499999999999993</v>
      </c>
      <c r="AZ60">
        <v>0</v>
      </c>
      <c r="BA60">
        <v>0</v>
      </c>
      <c r="BB60">
        <v>5.65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3056.6900000000005</v>
      </c>
    </row>
    <row r="61" spans="1:117">
      <c r="A61" t="s">
        <v>103</v>
      </c>
      <c r="B61">
        <v>0</v>
      </c>
      <c r="C61">
        <v>0</v>
      </c>
      <c r="D61">
        <v>51.61</v>
      </c>
      <c r="E61">
        <v>0</v>
      </c>
      <c r="F61">
        <v>0</v>
      </c>
      <c r="G61">
        <v>85.35</v>
      </c>
      <c r="H61">
        <v>0</v>
      </c>
      <c r="I61">
        <v>0</v>
      </c>
      <c r="J61">
        <v>74.38</v>
      </c>
      <c r="K61">
        <v>688.87</v>
      </c>
      <c r="L61">
        <v>670.51</v>
      </c>
      <c r="M61">
        <v>96.88</v>
      </c>
      <c r="N61">
        <v>124.53</v>
      </c>
      <c r="O61">
        <v>130.65</v>
      </c>
      <c r="P61">
        <v>147.13</v>
      </c>
      <c r="Q61">
        <v>21.63</v>
      </c>
      <c r="R61">
        <v>44.97</v>
      </c>
      <c r="S61">
        <v>27.67</v>
      </c>
      <c r="T61">
        <v>3.18</v>
      </c>
      <c r="U61">
        <v>418.77</v>
      </c>
      <c r="V61">
        <v>13.9</v>
      </c>
      <c r="W61">
        <v>45.83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10.41</v>
      </c>
      <c r="AG61">
        <v>52.26</v>
      </c>
      <c r="AH61">
        <v>0</v>
      </c>
      <c r="AI61">
        <v>0</v>
      </c>
      <c r="AJ61">
        <v>0</v>
      </c>
      <c r="AK61">
        <v>69.94</v>
      </c>
      <c r="AL61">
        <v>13.36</v>
      </c>
      <c r="AM61">
        <v>0</v>
      </c>
      <c r="AN61">
        <v>0.94</v>
      </c>
      <c r="AO61">
        <v>0</v>
      </c>
      <c r="AP61">
        <v>0.25</v>
      </c>
      <c r="AQ61">
        <v>0</v>
      </c>
      <c r="AR61">
        <v>35.880000000000003</v>
      </c>
      <c r="AS61">
        <v>36.1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8.4499999999999993</v>
      </c>
      <c r="AZ61">
        <v>0</v>
      </c>
      <c r="BA61">
        <v>0</v>
      </c>
      <c r="BB61">
        <v>5.65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3053.92</v>
      </c>
    </row>
    <row r="62" spans="1:117">
      <c r="A62" t="s">
        <v>104</v>
      </c>
      <c r="B62">
        <v>0</v>
      </c>
      <c r="C62">
        <v>0</v>
      </c>
      <c r="D62">
        <v>51.09</v>
      </c>
      <c r="E62">
        <v>0</v>
      </c>
      <c r="F62">
        <v>0</v>
      </c>
      <c r="G62">
        <v>85.35</v>
      </c>
      <c r="H62">
        <v>0</v>
      </c>
      <c r="I62">
        <v>0</v>
      </c>
      <c r="J62">
        <v>74.38</v>
      </c>
      <c r="K62">
        <v>688.87</v>
      </c>
      <c r="L62">
        <v>670.51</v>
      </c>
      <c r="M62">
        <v>96.88</v>
      </c>
      <c r="N62">
        <v>124.53</v>
      </c>
      <c r="O62">
        <v>130.65</v>
      </c>
      <c r="P62">
        <v>147.13</v>
      </c>
      <c r="Q62">
        <v>21.63</v>
      </c>
      <c r="R62">
        <v>44.97</v>
      </c>
      <c r="S62">
        <v>27.67</v>
      </c>
      <c r="T62">
        <v>3.18</v>
      </c>
      <c r="U62">
        <v>418.77</v>
      </c>
      <c r="V62">
        <v>13.9</v>
      </c>
      <c r="W62">
        <v>45.83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10.41</v>
      </c>
      <c r="AG62">
        <v>52.26</v>
      </c>
      <c r="AH62">
        <v>0</v>
      </c>
      <c r="AI62">
        <v>0</v>
      </c>
      <c r="AJ62">
        <v>0</v>
      </c>
      <c r="AK62">
        <v>69.94</v>
      </c>
      <c r="AL62">
        <v>13.36</v>
      </c>
      <c r="AM62">
        <v>0</v>
      </c>
      <c r="AN62">
        <v>0.94</v>
      </c>
      <c r="AO62">
        <v>0</v>
      </c>
      <c r="AP62">
        <v>0.25</v>
      </c>
      <c r="AQ62">
        <v>0</v>
      </c>
      <c r="AR62">
        <v>35.880000000000003</v>
      </c>
      <c r="AS62">
        <v>36.1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8.4499999999999993</v>
      </c>
      <c r="AZ62">
        <v>0</v>
      </c>
      <c r="BA62">
        <v>0</v>
      </c>
      <c r="BB62">
        <v>5.65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3053.4</v>
      </c>
    </row>
    <row r="63" spans="1:117">
      <c r="A63" t="s">
        <v>105</v>
      </c>
      <c r="B63">
        <v>0</v>
      </c>
      <c r="C63">
        <v>0</v>
      </c>
      <c r="D63">
        <v>51.09</v>
      </c>
      <c r="E63">
        <v>0</v>
      </c>
      <c r="F63">
        <v>0</v>
      </c>
      <c r="G63">
        <v>85.35</v>
      </c>
      <c r="H63">
        <v>0</v>
      </c>
      <c r="I63">
        <v>0</v>
      </c>
      <c r="J63">
        <v>74.38</v>
      </c>
      <c r="K63">
        <v>688.87</v>
      </c>
      <c r="L63">
        <v>670.51</v>
      </c>
      <c r="M63">
        <v>97.18</v>
      </c>
      <c r="N63">
        <v>124.53</v>
      </c>
      <c r="O63">
        <v>130.65</v>
      </c>
      <c r="P63">
        <v>150.15</v>
      </c>
      <c r="Q63">
        <v>21.63</v>
      </c>
      <c r="R63">
        <v>44.97</v>
      </c>
      <c r="S63">
        <v>27.67</v>
      </c>
      <c r="T63">
        <v>3.18</v>
      </c>
      <c r="U63">
        <v>418.77</v>
      </c>
      <c r="V63">
        <v>13.9</v>
      </c>
      <c r="W63">
        <v>45.83</v>
      </c>
      <c r="X63">
        <v>148.30000000000001</v>
      </c>
      <c r="Y63">
        <v>0</v>
      </c>
      <c r="Z63">
        <v>6.52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10.41</v>
      </c>
      <c r="AG63">
        <v>52.26</v>
      </c>
      <c r="AH63">
        <v>0</v>
      </c>
      <c r="AI63">
        <v>0</v>
      </c>
      <c r="AJ63">
        <v>0</v>
      </c>
      <c r="AK63">
        <v>69.94</v>
      </c>
      <c r="AL63">
        <v>13.36</v>
      </c>
      <c r="AM63">
        <v>0</v>
      </c>
      <c r="AN63">
        <v>0.94</v>
      </c>
      <c r="AO63">
        <v>0</v>
      </c>
      <c r="AP63">
        <v>0.25</v>
      </c>
      <c r="AQ63">
        <v>0</v>
      </c>
      <c r="AR63">
        <v>35.880000000000003</v>
      </c>
      <c r="AS63">
        <v>36.1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8.4499999999999993</v>
      </c>
      <c r="AZ63">
        <v>0</v>
      </c>
      <c r="BA63">
        <v>0</v>
      </c>
      <c r="BB63">
        <v>5.65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3056.7200000000003</v>
      </c>
    </row>
    <row r="64" spans="1:117">
      <c r="A64" t="s">
        <v>106</v>
      </c>
      <c r="B64">
        <v>0</v>
      </c>
      <c r="C64">
        <v>0</v>
      </c>
      <c r="D64">
        <v>51.09</v>
      </c>
      <c r="E64">
        <v>0</v>
      </c>
      <c r="F64">
        <v>0</v>
      </c>
      <c r="G64">
        <v>85.35</v>
      </c>
      <c r="H64">
        <v>0</v>
      </c>
      <c r="I64">
        <v>0</v>
      </c>
      <c r="J64">
        <v>74.38</v>
      </c>
      <c r="K64">
        <v>688.87</v>
      </c>
      <c r="L64">
        <v>670.51</v>
      </c>
      <c r="M64">
        <v>97.18</v>
      </c>
      <c r="N64">
        <v>124.53</v>
      </c>
      <c r="O64">
        <v>130.65</v>
      </c>
      <c r="P64">
        <v>150.15</v>
      </c>
      <c r="Q64">
        <v>21.63</v>
      </c>
      <c r="R64">
        <v>44.97</v>
      </c>
      <c r="S64">
        <v>27.67</v>
      </c>
      <c r="T64">
        <v>3.18</v>
      </c>
      <c r="U64">
        <v>418.77</v>
      </c>
      <c r="V64">
        <v>13.9</v>
      </c>
      <c r="W64">
        <v>45.83</v>
      </c>
      <c r="X64">
        <v>148.30000000000001</v>
      </c>
      <c r="Y64">
        <v>0</v>
      </c>
      <c r="Z64">
        <v>6.52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10.41</v>
      </c>
      <c r="AG64">
        <v>52.26</v>
      </c>
      <c r="AH64">
        <v>0</v>
      </c>
      <c r="AI64">
        <v>0</v>
      </c>
      <c r="AJ64">
        <v>0</v>
      </c>
      <c r="AK64">
        <v>69.94</v>
      </c>
      <c r="AL64">
        <v>13.36</v>
      </c>
      <c r="AM64">
        <v>0</v>
      </c>
      <c r="AN64">
        <v>0.94</v>
      </c>
      <c r="AO64">
        <v>0</v>
      </c>
      <c r="AP64">
        <v>0.25</v>
      </c>
      <c r="AQ64">
        <v>0</v>
      </c>
      <c r="AR64">
        <v>35.880000000000003</v>
      </c>
      <c r="AS64">
        <v>36.1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8.4499999999999993</v>
      </c>
      <c r="AZ64">
        <v>0</v>
      </c>
      <c r="BA64">
        <v>0</v>
      </c>
      <c r="BB64">
        <v>5.65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3056.7200000000003</v>
      </c>
    </row>
    <row r="65" spans="1:117">
      <c r="A65" t="s">
        <v>107</v>
      </c>
      <c r="B65">
        <v>0</v>
      </c>
      <c r="C65">
        <v>0</v>
      </c>
      <c r="D65">
        <v>51.09</v>
      </c>
      <c r="E65">
        <v>0</v>
      </c>
      <c r="F65">
        <v>0</v>
      </c>
      <c r="G65">
        <v>85.35</v>
      </c>
      <c r="H65">
        <v>0</v>
      </c>
      <c r="I65">
        <v>0</v>
      </c>
      <c r="J65">
        <v>74.38</v>
      </c>
      <c r="K65">
        <v>688.87</v>
      </c>
      <c r="L65">
        <v>670.51</v>
      </c>
      <c r="M65">
        <v>97.18</v>
      </c>
      <c r="N65">
        <v>124.53</v>
      </c>
      <c r="O65">
        <v>130.65</v>
      </c>
      <c r="P65">
        <v>150.15</v>
      </c>
      <c r="Q65">
        <v>21.63</v>
      </c>
      <c r="R65">
        <v>44.97</v>
      </c>
      <c r="S65">
        <v>27.67</v>
      </c>
      <c r="T65">
        <v>3.18</v>
      </c>
      <c r="U65">
        <v>418.77</v>
      </c>
      <c r="V65">
        <v>13.9</v>
      </c>
      <c r="W65">
        <v>45.83</v>
      </c>
      <c r="X65">
        <v>148.30000000000001</v>
      </c>
      <c r="Y65">
        <v>0</v>
      </c>
      <c r="Z65">
        <v>6.52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10.41</v>
      </c>
      <c r="AG65">
        <v>52.26</v>
      </c>
      <c r="AH65">
        <v>0</v>
      </c>
      <c r="AI65">
        <v>0</v>
      </c>
      <c r="AJ65">
        <v>0</v>
      </c>
      <c r="AK65">
        <v>69.94</v>
      </c>
      <c r="AL65">
        <v>13.36</v>
      </c>
      <c r="AM65">
        <v>0</v>
      </c>
      <c r="AN65">
        <v>0.94</v>
      </c>
      <c r="AO65">
        <v>0</v>
      </c>
      <c r="AP65">
        <v>0.25</v>
      </c>
      <c r="AQ65">
        <v>0</v>
      </c>
      <c r="AR65">
        <v>35.880000000000003</v>
      </c>
      <c r="AS65">
        <v>36.1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8.4499999999999993</v>
      </c>
      <c r="AZ65">
        <v>0</v>
      </c>
      <c r="BA65">
        <v>0</v>
      </c>
      <c r="BB65">
        <v>5.65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3056.7200000000003</v>
      </c>
    </row>
    <row r="66" spans="1:117">
      <c r="A66" t="s">
        <v>108</v>
      </c>
      <c r="B66">
        <v>0</v>
      </c>
      <c r="C66">
        <v>0</v>
      </c>
      <c r="D66">
        <v>51.09</v>
      </c>
      <c r="E66">
        <v>0</v>
      </c>
      <c r="F66">
        <v>0</v>
      </c>
      <c r="G66">
        <v>85.35</v>
      </c>
      <c r="H66">
        <v>0</v>
      </c>
      <c r="I66">
        <v>0</v>
      </c>
      <c r="J66">
        <v>74.38</v>
      </c>
      <c r="K66">
        <v>688.87</v>
      </c>
      <c r="L66">
        <v>670.51</v>
      </c>
      <c r="M66">
        <v>97.18</v>
      </c>
      <c r="N66">
        <v>124.53</v>
      </c>
      <c r="O66">
        <v>130.65</v>
      </c>
      <c r="P66">
        <v>150.15</v>
      </c>
      <c r="Q66">
        <v>21.63</v>
      </c>
      <c r="R66">
        <v>44.97</v>
      </c>
      <c r="S66">
        <v>27.67</v>
      </c>
      <c r="T66">
        <v>3.18</v>
      </c>
      <c r="U66">
        <v>418.77</v>
      </c>
      <c r="V66">
        <v>13.9</v>
      </c>
      <c r="W66">
        <v>45.83</v>
      </c>
      <c r="X66">
        <v>148.30000000000001</v>
      </c>
      <c r="Y66">
        <v>0</v>
      </c>
      <c r="Z66">
        <v>6.52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10.41</v>
      </c>
      <c r="AG66">
        <v>52.26</v>
      </c>
      <c r="AH66">
        <v>0</v>
      </c>
      <c r="AI66">
        <v>0</v>
      </c>
      <c r="AJ66">
        <v>0</v>
      </c>
      <c r="AK66">
        <v>69.94</v>
      </c>
      <c r="AL66">
        <v>13.36</v>
      </c>
      <c r="AM66">
        <v>18.88</v>
      </c>
      <c r="AN66">
        <v>0.94</v>
      </c>
      <c r="AO66">
        <v>0</v>
      </c>
      <c r="AP66">
        <v>0.25</v>
      </c>
      <c r="AQ66">
        <v>0</v>
      </c>
      <c r="AR66">
        <v>35.880000000000003</v>
      </c>
      <c r="AS66">
        <v>36.1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5.63</v>
      </c>
      <c r="AZ66">
        <v>0</v>
      </c>
      <c r="BA66">
        <v>0</v>
      </c>
      <c r="BB66">
        <v>5.65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3072.7800000000007</v>
      </c>
    </row>
    <row r="67" spans="1:117">
      <c r="A67" t="s">
        <v>109</v>
      </c>
      <c r="B67">
        <v>0</v>
      </c>
      <c r="C67">
        <v>0</v>
      </c>
      <c r="D67">
        <v>51.09</v>
      </c>
      <c r="E67">
        <v>0</v>
      </c>
      <c r="F67">
        <v>0</v>
      </c>
      <c r="G67">
        <v>85.35</v>
      </c>
      <c r="H67">
        <v>0</v>
      </c>
      <c r="I67">
        <v>0</v>
      </c>
      <c r="J67">
        <v>74.38</v>
      </c>
      <c r="K67">
        <v>688.87</v>
      </c>
      <c r="L67">
        <v>670.51</v>
      </c>
      <c r="M67">
        <v>97.18</v>
      </c>
      <c r="N67">
        <v>124.53</v>
      </c>
      <c r="O67">
        <v>130.65</v>
      </c>
      <c r="P67">
        <v>150.15</v>
      </c>
      <c r="Q67">
        <v>21.63</v>
      </c>
      <c r="R67">
        <v>44.97</v>
      </c>
      <c r="S67">
        <v>27.67</v>
      </c>
      <c r="T67">
        <v>3.18</v>
      </c>
      <c r="U67">
        <v>418.77</v>
      </c>
      <c r="V67">
        <v>13.9</v>
      </c>
      <c r="W67">
        <v>45.83</v>
      </c>
      <c r="X67">
        <v>148.30000000000001</v>
      </c>
      <c r="Y67">
        <v>0</v>
      </c>
      <c r="Z67">
        <v>6.52</v>
      </c>
      <c r="AA67">
        <v>0</v>
      </c>
      <c r="AB67">
        <v>0</v>
      </c>
      <c r="AC67">
        <v>0</v>
      </c>
      <c r="AD67">
        <v>0</v>
      </c>
      <c r="AE67">
        <v>19.809999999999999</v>
      </c>
      <c r="AF67">
        <v>10.41</v>
      </c>
      <c r="AG67">
        <v>52.26</v>
      </c>
      <c r="AH67">
        <v>0</v>
      </c>
      <c r="AI67">
        <v>0</v>
      </c>
      <c r="AJ67">
        <v>0</v>
      </c>
      <c r="AK67">
        <v>69.94</v>
      </c>
      <c r="AL67">
        <v>13.36</v>
      </c>
      <c r="AM67">
        <v>18.88</v>
      </c>
      <c r="AN67">
        <v>0.94</v>
      </c>
      <c r="AO67">
        <v>0</v>
      </c>
      <c r="AP67">
        <v>0.25</v>
      </c>
      <c r="AQ67">
        <v>13.06</v>
      </c>
      <c r="AR67">
        <v>35.880000000000003</v>
      </c>
      <c r="AS67">
        <v>36.1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5.63</v>
      </c>
      <c r="AZ67">
        <v>0</v>
      </c>
      <c r="BA67">
        <v>0</v>
      </c>
      <c r="BB67">
        <v>5.65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3105.6500000000005</v>
      </c>
    </row>
    <row r="68" spans="1:117">
      <c r="A68" t="s">
        <v>110</v>
      </c>
      <c r="B68">
        <v>0</v>
      </c>
      <c r="C68">
        <v>0</v>
      </c>
      <c r="D68">
        <v>51.09</v>
      </c>
      <c r="E68">
        <v>0</v>
      </c>
      <c r="F68">
        <v>0</v>
      </c>
      <c r="G68">
        <v>85.35</v>
      </c>
      <c r="H68">
        <v>0</v>
      </c>
      <c r="I68">
        <v>0</v>
      </c>
      <c r="J68">
        <v>74.38</v>
      </c>
      <c r="K68">
        <v>688.87</v>
      </c>
      <c r="L68">
        <v>670.51</v>
      </c>
      <c r="M68">
        <v>97.18</v>
      </c>
      <c r="N68">
        <v>124.53</v>
      </c>
      <c r="O68">
        <v>130.65</v>
      </c>
      <c r="P68">
        <v>150.15</v>
      </c>
      <c r="Q68">
        <v>21.63</v>
      </c>
      <c r="R68">
        <v>44.97</v>
      </c>
      <c r="S68">
        <v>27.67</v>
      </c>
      <c r="T68">
        <v>3.18</v>
      </c>
      <c r="U68">
        <v>418.77</v>
      </c>
      <c r="V68">
        <v>13.9</v>
      </c>
      <c r="W68">
        <v>45.83</v>
      </c>
      <c r="X68">
        <v>148.30000000000001</v>
      </c>
      <c r="Y68">
        <v>0</v>
      </c>
      <c r="Z68">
        <v>6.52</v>
      </c>
      <c r="AA68">
        <v>13.59</v>
      </c>
      <c r="AB68">
        <v>0</v>
      </c>
      <c r="AC68">
        <v>0</v>
      </c>
      <c r="AD68">
        <v>0</v>
      </c>
      <c r="AE68">
        <v>19.809999999999999</v>
      </c>
      <c r="AF68">
        <v>10.41</v>
      </c>
      <c r="AG68">
        <v>52.26</v>
      </c>
      <c r="AH68">
        <v>0</v>
      </c>
      <c r="AI68">
        <v>0</v>
      </c>
      <c r="AJ68">
        <v>0</v>
      </c>
      <c r="AK68">
        <v>69.94</v>
      </c>
      <c r="AL68">
        <v>13.36</v>
      </c>
      <c r="AM68">
        <v>18.88</v>
      </c>
      <c r="AN68">
        <v>0.94</v>
      </c>
      <c r="AO68">
        <v>0</v>
      </c>
      <c r="AP68">
        <v>0.25</v>
      </c>
      <c r="AQ68">
        <v>13.06</v>
      </c>
      <c r="AR68">
        <v>35.880000000000003</v>
      </c>
      <c r="AS68">
        <v>36.1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5.63</v>
      </c>
      <c r="AZ68">
        <v>0</v>
      </c>
      <c r="BA68">
        <v>0</v>
      </c>
      <c r="BB68">
        <v>5.65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3119.2400000000007</v>
      </c>
    </row>
    <row r="69" spans="1:117">
      <c r="A69" t="s">
        <v>111</v>
      </c>
      <c r="B69">
        <v>0</v>
      </c>
      <c r="C69">
        <v>0</v>
      </c>
      <c r="D69">
        <v>50.83</v>
      </c>
      <c r="E69">
        <v>0</v>
      </c>
      <c r="F69">
        <v>0</v>
      </c>
      <c r="G69">
        <v>85.35</v>
      </c>
      <c r="H69">
        <v>0</v>
      </c>
      <c r="I69">
        <v>0</v>
      </c>
      <c r="J69">
        <v>74.38</v>
      </c>
      <c r="K69">
        <v>688.87</v>
      </c>
      <c r="L69">
        <v>670.51</v>
      </c>
      <c r="M69">
        <v>97.18</v>
      </c>
      <c r="N69">
        <v>124.53</v>
      </c>
      <c r="O69">
        <v>130.65</v>
      </c>
      <c r="P69">
        <v>150.15</v>
      </c>
      <c r="Q69">
        <v>21.63</v>
      </c>
      <c r="R69">
        <v>44.97</v>
      </c>
      <c r="S69">
        <v>27.67</v>
      </c>
      <c r="T69">
        <v>3.18</v>
      </c>
      <c r="U69">
        <v>418.77</v>
      </c>
      <c r="V69">
        <v>13.9</v>
      </c>
      <c r="W69">
        <v>45.83</v>
      </c>
      <c r="X69">
        <v>148.30000000000001</v>
      </c>
      <c r="Y69">
        <v>0</v>
      </c>
      <c r="Z69">
        <v>6.52</v>
      </c>
      <c r="AA69">
        <v>14.05</v>
      </c>
      <c r="AB69">
        <v>0</v>
      </c>
      <c r="AC69">
        <v>0</v>
      </c>
      <c r="AD69">
        <v>0</v>
      </c>
      <c r="AE69">
        <v>19.809999999999999</v>
      </c>
      <c r="AF69">
        <v>10.41</v>
      </c>
      <c r="AG69">
        <v>52.26</v>
      </c>
      <c r="AH69">
        <v>0</v>
      </c>
      <c r="AI69">
        <v>0</v>
      </c>
      <c r="AJ69">
        <v>0</v>
      </c>
      <c r="AK69">
        <v>69.94</v>
      </c>
      <c r="AL69">
        <v>13.36</v>
      </c>
      <c r="AM69">
        <v>18.88</v>
      </c>
      <c r="AN69">
        <v>0.94</v>
      </c>
      <c r="AO69">
        <v>0</v>
      </c>
      <c r="AP69">
        <v>0.25</v>
      </c>
      <c r="AQ69">
        <v>13.06</v>
      </c>
      <c r="AR69">
        <v>35.880000000000003</v>
      </c>
      <c r="AS69">
        <v>36.1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5.63</v>
      </c>
      <c r="AZ69">
        <v>0</v>
      </c>
      <c r="BA69">
        <v>0</v>
      </c>
      <c r="BB69">
        <v>5.65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3119.440000000001</v>
      </c>
    </row>
    <row r="70" spans="1:117">
      <c r="A70" t="s">
        <v>112</v>
      </c>
      <c r="B70">
        <v>0</v>
      </c>
      <c r="C70">
        <v>0</v>
      </c>
      <c r="D70">
        <v>50.83</v>
      </c>
      <c r="E70">
        <v>0</v>
      </c>
      <c r="F70">
        <v>0</v>
      </c>
      <c r="G70">
        <v>85.35</v>
      </c>
      <c r="H70">
        <v>0</v>
      </c>
      <c r="I70">
        <v>0</v>
      </c>
      <c r="J70">
        <v>74.38</v>
      </c>
      <c r="K70">
        <v>688.87</v>
      </c>
      <c r="L70">
        <v>670.51</v>
      </c>
      <c r="M70">
        <v>88.88</v>
      </c>
      <c r="N70">
        <v>124.53</v>
      </c>
      <c r="O70">
        <v>130.65</v>
      </c>
      <c r="P70">
        <v>150.15</v>
      </c>
      <c r="Q70">
        <v>21.63</v>
      </c>
      <c r="R70">
        <v>44.97</v>
      </c>
      <c r="S70">
        <v>27.67</v>
      </c>
      <c r="T70">
        <v>3.18</v>
      </c>
      <c r="U70">
        <v>418.77</v>
      </c>
      <c r="V70">
        <v>13.9</v>
      </c>
      <c r="W70">
        <v>45.83</v>
      </c>
      <c r="X70">
        <v>148.30000000000001</v>
      </c>
      <c r="Y70">
        <v>0</v>
      </c>
      <c r="Z70">
        <v>6.52</v>
      </c>
      <c r="AA70">
        <v>14.05</v>
      </c>
      <c r="AB70">
        <v>4.1100000000000003</v>
      </c>
      <c r="AC70">
        <v>0</v>
      </c>
      <c r="AD70">
        <v>0</v>
      </c>
      <c r="AE70">
        <v>19.809999999999999</v>
      </c>
      <c r="AF70">
        <v>10.41</v>
      </c>
      <c r="AG70">
        <v>52.26</v>
      </c>
      <c r="AH70">
        <v>0</v>
      </c>
      <c r="AI70">
        <v>0</v>
      </c>
      <c r="AJ70">
        <v>0</v>
      </c>
      <c r="AK70">
        <v>69.94</v>
      </c>
      <c r="AL70">
        <v>13.36</v>
      </c>
      <c r="AM70">
        <v>18.88</v>
      </c>
      <c r="AN70">
        <v>0.94</v>
      </c>
      <c r="AO70">
        <v>0</v>
      </c>
      <c r="AP70">
        <v>0.25</v>
      </c>
      <c r="AQ70">
        <v>25.79</v>
      </c>
      <c r="AR70">
        <v>35.880000000000003</v>
      </c>
      <c r="AS70">
        <v>36.1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5.63</v>
      </c>
      <c r="AZ70">
        <v>0</v>
      </c>
      <c r="BA70">
        <v>0</v>
      </c>
      <c r="BB70">
        <v>5.65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3127.9800000000009</v>
      </c>
    </row>
    <row r="71" spans="1:117">
      <c r="A71" t="s">
        <v>113</v>
      </c>
      <c r="B71">
        <v>0</v>
      </c>
      <c r="C71">
        <v>0</v>
      </c>
      <c r="D71">
        <v>50.83</v>
      </c>
      <c r="E71">
        <v>0</v>
      </c>
      <c r="F71">
        <v>0</v>
      </c>
      <c r="G71">
        <v>85.35</v>
      </c>
      <c r="H71">
        <v>0</v>
      </c>
      <c r="I71">
        <v>0</v>
      </c>
      <c r="J71">
        <v>74.38</v>
      </c>
      <c r="K71">
        <v>688.87</v>
      </c>
      <c r="L71">
        <v>670.51</v>
      </c>
      <c r="M71">
        <v>92.88</v>
      </c>
      <c r="N71">
        <v>124.53</v>
      </c>
      <c r="O71">
        <v>130.65</v>
      </c>
      <c r="P71">
        <v>150.15</v>
      </c>
      <c r="Q71">
        <v>21.63</v>
      </c>
      <c r="R71">
        <v>44.97</v>
      </c>
      <c r="S71">
        <v>27.67</v>
      </c>
      <c r="T71">
        <v>3.18</v>
      </c>
      <c r="U71">
        <v>418.77</v>
      </c>
      <c r="V71">
        <v>13.9</v>
      </c>
      <c r="W71">
        <v>45.83</v>
      </c>
      <c r="X71">
        <v>148.30000000000001</v>
      </c>
      <c r="Y71">
        <v>0</v>
      </c>
      <c r="Z71">
        <v>6.52</v>
      </c>
      <c r="AA71">
        <v>28.1</v>
      </c>
      <c r="AB71">
        <v>16.25</v>
      </c>
      <c r="AC71">
        <v>0</v>
      </c>
      <c r="AD71">
        <v>10.93</v>
      </c>
      <c r="AE71">
        <v>19.809999999999999</v>
      </c>
      <c r="AF71">
        <v>10.41</v>
      </c>
      <c r="AG71">
        <v>52.26</v>
      </c>
      <c r="AH71">
        <v>0</v>
      </c>
      <c r="AI71">
        <v>4.29</v>
      </c>
      <c r="AJ71">
        <v>0</v>
      </c>
      <c r="AK71">
        <v>69.94</v>
      </c>
      <c r="AL71">
        <v>13.36</v>
      </c>
      <c r="AM71">
        <v>18.88</v>
      </c>
      <c r="AN71">
        <v>0.94</v>
      </c>
      <c r="AO71">
        <v>0</v>
      </c>
      <c r="AP71">
        <v>0.25</v>
      </c>
      <c r="AQ71">
        <v>26.11</v>
      </c>
      <c r="AR71">
        <v>35.880000000000003</v>
      </c>
      <c r="AS71">
        <v>38.049999999999997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5.63</v>
      </c>
      <c r="AZ71">
        <v>0</v>
      </c>
      <c r="BA71">
        <v>0</v>
      </c>
      <c r="BB71">
        <v>5.65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3175.6600000000008</v>
      </c>
    </row>
    <row r="72" spans="1:117">
      <c r="A72" t="s">
        <v>114</v>
      </c>
      <c r="B72">
        <v>0</v>
      </c>
      <c r="C72">
        <v>0</v>
      </c>
      <c r="D72">
        <v>50.83</v>
      </c>
      <c r="E72">
        <v>0</v>
      </c>
      <c r="F72">
        <v>0</v>
      </c>
      <c r="G72">
        <v>85.35</v>
      </c>
      <c r="H72">
        <v>0</v>
      </c>
      <c r="I72">
        <v>0</v>
      </c>
      <c r="J72">
        <v>74.38</v>
      </c>
      <c r="K72">
        <v>688.87</v>
      </c>
      <c r="L72">
        <v>670.51</v>
      </c>
      <c r="M72">
        <v>97.18</v>
      </c>
      <c r="N72">
        <v>124.53</v>
      </c>
      <c r="O72">
        <v>130.65</v>
      </c>
      <c r="P72">
        <v>150.15</v>
      </c>
      <c r="Q72">
        <v>21.63</v>
      </c>
      <c r="R72">
        <v>44.97</v>
      </c>
      <c r="S72">
        <v>27.67</v>
      </c>
      <c r="T72">
        <v>3.18</v>
      </c>
      <c r="U72">
        <v>418.77</v>
      </c>
      <c r="V72">
        <v>13.9</v>
      </c>
      <c r="W72">
        <v>45.83</v>
      </c>
      <c r="X72">
        <v>148.30000000000001</v>
      </c>
      <c r="Y72">
        <v>0</v>
      </c>
      <c r="Z72">
        <v>6.52</v>
      </c>
      <c r="AA72">
        <v>28.1</v>
      </c>
      <c r="AB72">
        <v>16.25</v>
      </c>
      <c r="AC72">
        <v>0</v>
      </c>
      <c r="AD72">
        <v>10.93</v>
      </c>
      <c r="AE72">
        <v>19.809999999999999</v>
      </c>
      <c r="AF72">
        <v>10.41</v>
      </c>
      <c r="AG72">
        <v>52.26</v>
      </c>
      <c r="AH72">
        <v>0</v>
      </c>
      <c r="AI72">
        <v>16.86</v>
      </c>
      <c r="AJ72">
        <v>0</v>
      </c>
      <c r="AK72">
        <v>69.94</v>
      </c>
      <c r="AL72">
        <v>26.73</v>
      </c>
      <c r="AM72">
        <v>18.88</v>
      </c>
      <c r="AN72">
        <v>0.94</v>
      </c>
      <c r="AO72">
        <v>0</v>
      </c>
      <c r="AP72">
        <v>0.25</v>
      </c>
      <c r="AQ72">
        <v>39.18</v>
      </c>
      <c r="AR72">
        <v>35.880000000000003</v>
      </c>
      <c r="AS72">
        <v>38.049999999999997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5.63</v>
      </c>
      <c r="AZ72">
        <v>0</v>
      </c>
      <c r="BA72">
        <v>0</v>
      </c>
      <c r="BB72">
        <v>5.65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3218.9700000000007</v>
      </c>
    </row>
    <row r="73" spans="1:117">
      <c r="A73" t="s">
        <v>115</v>
      </c>
      <c r="B73">
        <v>0</v>
      </c>
      <c r="C73">
        <v>0</v>
      </c>
      <c r="D73">
        <v>51.74</v>
      </c>
      <c r="E73">
        <v>0</v>
      </c>
      <c r="F73">
        <v>0</v>
      </c>
      <c r="G73">
        <v>85.35</v>
      </c>
      <c r="H73">
        <v>0</v>
      </c>
      <c r="I73">
        <v>0</v>
      </c>
      <c r="J73">
        <v>74.38</v>
      </c>
      <c r="K73">
        <v>688.87</v>
      </c>
      <c r="L73">
        <v>670.51</v>
      </c>
      <c r="M73">
        <v>97.18</v>
      </c>
      <c r="N73">
        <v>124.53</v>
      </c>
      <c r="O73">
        <v>130.65</v>
      </c>
      <c r="P73">
        <v>150.15</v>
      </c>
      <c r="Q73">
        <v>21.63</v>
      </c>
      <c r="R73">
        <v>44.97</v>
      </c>
      <c r="S73">
        <v>27.67</v>
      </c>
      <c r="T73">
        <v>3.18</v>
      </c>
      <c r="U73">
        <v>418.77</v>
      </c>
      <c r="V73">
        <v>13.9</v>
      </c>
      <c r="W73">
        <v>45.83</v>
      </c>
      <c r="X73">
        <v>148.30000000000001</v>
      </c>
      <c r="Y73">
        <v>0</v>
      </c>
      <c r="Z73">
        <v>6.52</v>
      </c>
      <c r="AA73">
        <v>28.1</v>
      </c>
      <c r="AB73">
        <v>16.25</v>
      </c>
      <c r="AC73">
        <v>0</v>
      </c>
      <c r="AD73">
        <v>10.93</v>
      </c>
      <c r="AE73">
        <v>19.809999999999999</v>
      </c>
      <c r="AF73">
        <v>10.41</v>
      </c>
      <c r="AG73">
        <v>52.26</v>
      </c>
      <c r="AH73">
        <v>25.73</v>
      </c>
      <c r="AI73">
        <v>16.86</v>
      </c>
      <c r="AJ73">
        <v>0</v>
      </c>
      <c r="AK73">
        <v>69.94</v>
      </c>
      <c r="AL73">
        <v>26.73</v>
      </c>
      <c r="AM73">
        <v>18.88</v>
      </c>
      <c r="AN73">
        <v>0.94</v>
      </c>
      <c r="AO73">
        <v>0</v>
      </c>
      <c r="AP73">
        <v>0.25</v>
      </c>
      <c r="AQ73">
        <v>39.18</v>
      </c>
      <c r="AR73">
        <v>35.880000000000003</v>
      </c>
      <c r="AS73">
        <v>38.049999999999997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8.4499999999999993</v>
      </c>
      <c r="AZ73">
        <v>1.92</v>
      </c>
      <c r="BA73">
        <v>1.01</v>
      </c>
      <c r="BB73">
        <v>5.65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3251.3600000000006</v>
      </c>
    </row>
    <row r="74" spans="1:117">
      <c r="A74" t="s">
        <v>116</v>
      </c>
      <c r="B74">
        <v>0</v>
      </c>
      <c r="C74">
        <v>0</v>
      </c>
      <c r="D74">
        <v>51.61</v>
      </c>
      <c r="E74">
        <v>0</v>
      </c>
      <c r="F74">
        <v>0</v>
      </c>
      <c r="G74">
        <v>85.35</v>
      </c>
      <c r="H74">
        <v>0</v>
      </c>
      <c r="I74">
        <v>0</v>
      </c>
      <c r="J74">
        <v>74.38</v>
      </c>
      <c r="K74">
        <v>688.87</v>
      </c>
      <c r="L74">
        <v>429.51</v>
      </c>
      <c r="M74">
        <v>97.18</v>
      </c>
      <c r="N74">
        <v>124.53</v>
      </c>
      <c r="O74">
        <v>130.65</v>
      </c>
      <c r="P74">
        <v>150.15</v>
      </c>
      <c r="Q74">
        <v>21.63</v>
      </c>
      <c r="R74">
        <v>44.97</v>
      </c>
      <c r="S74">
        <v>27.67</v>
      </c>
      <c r="T74">
        <v>1.82</v>
      </c>
      <c r="U74">
        <v>418.77</v>
      </c>
      <c r="V74">
        <v>13.9</v>
      </c>
      <c r="W74">
        <v>45.83</v>
      </c>
      <c r="X74">
        <v>148.30000000000001</v>
      </c>
      <c r="Y74">
        <v>0</v>
      </c>
      <c r="Z74">
        <v>6.52</v>
      </c>
      <c r="AA74">
        <v>42.15</v>
      </c>
      <c r="AB74">
        <v>32.49</v>
      </c>
      <c r="AC74">
        <v>11.65</v>
      </c>
      <c r="AD74">
        <v>21.86</v>
      </c>
      <c r="AE74">
        <v>19.809999999999999</v>
      </c>
      <c r="AF74">
        <v>10.41</v>
      </c>
      <c r="AG74">
        <v>52.26</v>
      </c>
      <c r="AH74">
        <v>44.74</v>
      </c>
      <c r="AI74">
        <v>16.86</v>
      </c>
      <c r="AJ74">
        <v>0</v>
      </c>
      <c r="AK74">
        <v>69.94</v>
      </c>
      <c r="AL74">
        <v>26.73</v>
      </c>
      <c r="AM74">
        <v>18.88</v>
      </c>
      <c r="AN74">
        <v>0.94</v>
      </c>
      <c r="AO74">
        <v>0</v>
      </c>
      <c r="AP74">
        <v>0.25</v>
      </c>
      <c r="AQ74">
        <v>39.18</v>
      </c>
      <c r="AR74">
        <v>35.880000000000003</v>
      </c>
      <c r="AS74">
        <v>38.049999999999997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8.4499999999999993</v>
      </c>
      <c r="AZ74">
        <v>3.85</v>
      </c>
      <c r="BA74">
        <v>1.76</v>
      </c>
      <c r="BB74">
        <v>5.55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3083.3300000000008</v>
      </c>
    </row>
    <row r="75" spans="1:117">
      <c r="A75" t="s">
        <v>117</v>
      </c>
      <c r="B75">
        <v>0</v>
      </c>
      <c r="C75">
        <v>0</v>
      </c>
      <c r="D75">
        <v>52.14</v>
      </c>
      <c r="E75">
        <v>0</v>
      </c>
      <c r="F75">
        <v>0</v>
      </c>
      <c r="G75">
        <v>85.35</v>
      </c>
      <c r="H75">
        <v>0</v>
      </c>
      <c r="I75">
        <v>0</v>
      </c>
      <c r="J75">
        <v>74.38</v>
      </c>
      <c r="K75">
        <v>688.87</v>
      </c>
      <c r="L75">
        <v>429.51</v>
      </c>
      <c r="M75">
        <v>97.18</v>
      </c>
      <c r="N75">
        <v>124.53</v>
      </c>
      <c r="O75">
        <v>130.65</v>
      </c>
      <c r="P75">
        <v>150.15</v>
      </c>
      <c r="Q75">
        <v>21.63</v>
      </c>
      <c r="R75">
        <v>44.97</v>
      </c>
      <c r="S75">
        <v>27.67</v>
      </c>
      <c r="T75">
        <v>1.88</v>
      </c>
      <c r="U75">
        <v>418.77</v>
      </c>
      <c r="V75">
        <v>13.9</v>
      </c>
      <c r="W75">
        <v>45.83</v>
      </c>
      <c r="X75">
        <v>148.30000000000001</v>
      </c>
      <c r="Y75">
        <v>0</v>
      </c>
      <c r="Z75">
        <v>13.04</v>
      </c>
      <c r="AA75">
        <v>42.15</v>
      </c>
      <c r="AB75">
        <v>32.49</v>
      </c>
      <c r="AC75">
        <v>11.65</v>
      </c>
      <c r="AD75">
        <v>21.86</v>
      </c>
      <c r="AE75">
        <v>39.619999999999997</v>
      </c>
      <c r="AF75">
        <v>10.41</v>
      </c>
      <c r="AG75">
        <v>52.26</v>
      </c>
      <c r="AH75">
        <v>82.55</v>
      </c>
      <c r="AI75">
        <v>22.99</v>
      </c>
      <c r="AJ75">
        <v>0</v>
      </c>
      <c r="AK75">
        <v>69.94</v>
      </c>
      <c r="AL75">
        <v>26.73</v>
      </c>
      <c r="AM75">
        <v>18.88</v>
      </c>
      <c r="AN75">
        <v>0.94</v>
      </c>
      <c r="AO75">
        <v>0</v>
      </c>
      <c r="AP75">
        <v>0.25</v>
      </c>
      <c r="AQ75">
        <v>39.18</v>
      </c>
      <c r="AR75">
        <v>35.880000000000003</v>
      </c>
      <c r="AS75">
        <v>38.049999999999997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8.4499999999999993</v>
      </c>
      <c r="AZ75">
        <v>5.76</v>
      </c>
      <c r="BA75">
        <v>3.26</v>
      </c>
      <c r="BB75">
        <v>5.55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3157.6000000000013</v>
      </c>
    </row>
    <row r="76" spans="1:117">
      <c r="A76" t="s">
        <v>118</v>
      </c>
      <c r="B76">
        <v>0</v>
      </c>
      <c r="C76">
        <v>0</v>
      </c>
      <c r="D76">
        <v>52.14</v>
      </c>
      <c r="E76">
        <v>0</v>
      </c>
      <c r="F76">
        <v>0</v>
      </c>
      <c r="G76">
        <v>85.35</v>
      </c>
      <c r="H76">
        <v>0</v>
      </c>
      <c r="I76">
        <v>0</v>
      </c>
      <c r="J76">
        <v>74.38</v>
      </c>
      <c r="K76">
        <v>688.87</v>
      </c>
      <c r="L76">
        <v>429.51</v>
      </c>
      <c r="M76">
        <v>97.18</v>
      </c>
      <c r="N76">
        <v>124.53</v>
      </c>
      <c r="O76">
        <v>130.65</v>
      </c>
      <c r="P76">
        <v>150.15</v>
      </c>
      <c r="Q76">
        <v>21.63</v>
      </c>
      <c r="R76">
        <v>44.97</v>
      </c>
      <c r="S76">
        <v>27.67</v>
      </c>
      <c r="T76">
        <v>1.88</v>
      </c>
      <c r="U76">
        <v>418.77</v>
      </c>
      <c r="V76">
        <v>13.9</v>
      </c>
      <c r="W76">
        <v>45.83</v>
      </c>
      <c r="X76">
        <v>148.30000000000001</v>
      </c>
      <c r="Y76">
        <v>0</v>
      </c>
      <c r="Z76">
        <v>13.04</v>
      </c>
      <c r="AA76">
        <v>42.15</v>
      </c>
      <c r="AB76">
        <v>48.74</v>
      </c>
      <c r="AC76">
        <v>23.3</v>
      </c>
      <c r="AD76">
        <v>21.86</v>
      </c>
      <c r="AE76">
        <v>39.619999999999997</v>
      </c>
      <c r="AF76">
        <v>10.41</v>
      </c>
      <c r="AG76">
        <v>52.26</v>
      </c>
      <c r="AH76">
        <v>110.53</v>
      </c>
      <c r="AI76">
        <v>24.51</v>
      </c>
      <c r="AJ76">
        <v>0</v>
      </c>
      <c r="AK76">
        <v>69.94</v>
      </c>
      <c r="AL76">
        <v>26.73</v>
      </c>
      <c r="AM76">
        <v>18.88</v>
      </c>
      <c r="AN76">
        <v>0.94</v>
      </c>
      <c r="AO76">
        <v>0</v>
      </c>
      <c r="AP76">
        <v>0.25</v>
      </c>
      <c r="AQ76">
        <v>39.18</v>
      </c>
      <c r="AR76">
        <v>39.75</v>
      </c>
      <c r="AS76">
        <v>38.049999999999997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8.4499999999999993</v>
      </c>
      <c r="AZ76">
        <v>7.69</v>
      </c>
      <c r="BA76">
        <v>4.3600000000000003</v>
      </c>
      <c r="BB76">
        <v>5.55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3221.9000000000015</v>
      </c>
    </row>
    <row r="77" spans="1:117">
      <c r="A77" t="s">
        <v>119</v>
      </c>
      <c r="B77">
        <v>0</v>
      </c>
      <c r="C77">
        <v>0</v>
      </c>
      <c r="D77">
        <v>52.14</v>
      </c>
      <c r="E77">
        <v>0</v>
      </c>
      <c r="F77">
        <v>0</v>
      </c>
      <c r="G77">
        <v>85.35</v>
      </c>
      <c r="H77">
        <v>0</v>
      </c>
      <c r="I77">
        <v>0</v>
      </c>
      <c r="J77">
        <v>74.38</v>
      </c>
      <c r="K77">
        <v>688.82</v>
      </c>
      <c r="L77">
        <v>429.51</v>
      </c>
      <c r="M77">
        <v>97.18</v>
      </c>
      <c r="N77">
        <v>113.03</v>
      </c>
      <c r="O77">
        <v>130.65</v>
      </c>
      <c r="P77">
        <v>150.15</v>
      </c>
      <c r="Q77">
        <v>21.62</v>
      </c>
      <c r="R77">
        <v>44.93</v>
      </c>
      <c r="S77">
        <v>27.67</v>
      </c>
      <c r="T77">
        <v>1.88</v>
      </c>
      <c r="U77">
        <v>418.77</v>
      </c>
      <c r="V77">
        <v>13.9</v>
      </c>
      <c r="W77">
        <v>45.83</v>
      </c>
      <c r="X77">
        <v>148.30000000000001</v>
      </c>
      <c r="Y77">
        <v>0</v>
      </c>
      <c r="Z77">
        <v>19.559999999999999</v>
      </c>
      <c r="AA77">
        <v>42.15</v>
      </c>
      <c r="AB77">
        <v>48.74</v>
      </c>
      <c r="AC77">
        <v>34.979999999999997</v>
      </c>
      <c r="AD77">
        <v>43.72</v>
      </c>
      <c r="AE77">
        <v>59.43</v>
      </c>
      <c r="AF77">
        <v>23.14</v>
      </c>
      <c r="AG77">
        <v>52.26</v>
      </c>
      <c r="AH77">
        <v>138.15</v>
      </c>
      <c r="AI77">
        <v>39.840000000000003</v>
      </c>
      <c r="AJ77">
        <v>0</v>
      </c>
      <c r="AK77">
        <v>69.94</v>
      </c>
      <c r="AL77">
        <v>26.73</v>
      </c>
      <c r="AM77">
        <v>20.07</v>
      </c>
      <c r="AN77">
        <v>0.94</v>
      </c>
      <c r="AO77">
        <v>0</v>
      </c>
      <c r="AP77">
        <v>0.77</v>
      </c>
      <c r="AQ77">
        <v>39.18</v>
      </c>
      <c r="AR77">
        <v>39.75</v>
      </c>
      <c r="AS77">
        <v>38.049999999999997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5.58</v>
      </c>
      <c r="AZ77">
        <v>7.69</v>
      </c>
      <c r="BA77">
        <v>5.37</v>
      </c>
      <c r="BB77">
        <v>5.55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3325.7000000000007</v>
      </c>
    </row>
    <row r="78" spans="1:117">
      <c r="A78" t="s">
        <v>120</v>
      </c>
      <c r="B78">
        <v>0</v>
      </c>
      <c r="C78">
        <v>0</v>
      </c>
      <c r="D78">
        <v>52.14</v>
      </c>
      <c r="E78">
        <v>0</v>
      </c>
      <c r="F78">
        <v>0</v>
      </c>
      <c r="G78">
        <v>85.35</v>
      </c>
      <c r="H78">
        <v>0</v>
      </c>
      <c r="I78">
        <v>0</v>
      </c>
      <c r="J78">
        <v>74.38</v>
      </c>
      <c r="K78">
        <v>688.82</v>
      </c>
      <c r="L78">
        <v>429.51</v>
      </c>
      <c r="M78">
        <v>97.18</v>
      </c>
      <c r="N78">
        <v>113.03</v>
      </c>
      <c r="O78">
        <v>130.65</v>
      </c>
      <c r="P78">
        <v>150.15</v>
      </c>
      <c r="Q78">
        <v>21.62</v>
      </c>
      <c r="R78">
        <v>44.93</v>
      </c>
      <c r="S78">
        <v>27.67</v>
      </c>
      <c r="T78">
        <v>1.88</v>
      </c>
      <c r="U78">
        <v>418.77</v>
      </c>
      <c r="V78">
        <v>13.9</v>
      </c>
      <c r="W78">
        <v>45.83</v>
      </c>
      <c r="X78">
        <v>148.30000000000001</v>
      </c>
      <c r="Y78">
        <v>0</v>
      </c>
      <c r="Z78">
        <v>19.559999999999999</v>
      </c>
      <c r="AA78">
        <v>42.15</v>
      </c>
      <c r="AB78">
        <v>48.74</v>
      </c>
      <c r="AC78">
        <v>34.979999999999997</v>
      </c>
      <c r="AD78">
        <v>43.72</v>
      </c>
      <c r="AE78">
        <v>59.43</v>
      </c>
      <c r="AF78">
        <v>23.14</v>
      </c>
      <c r="AG78">
        <v>52.26</v>
      </c>
      <c r="AH78">
        <v>138.15</v>
      </c>
      <c r="AI78">
        <v>39.840000000000003</v>
      </c>
      <c r="AJ78">
        <v>0</v>
      </c>
      <c r="AK78">
        <v>69.94</v>
      </c>
      <c r="AL78">
        <v>26.73</v>
      </c>
      <c r="AM78">
        <v>20.07</v>
      </c>
      <c r="AN78">
        <v>0.94</v>
      </c>
      <c r="AO78">
        <v>0</v>
      </c>
      <c r="AP78">
        <v>0.77</v>
      </c>
      <c r="AQ78">
        <v>39.18</v>
      </c>
      <c r="AR78">
        <v>39.75</v>
      </c>
      <c r="AS78">
        <v>38.049999999999997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5.58</v>
      </c>
      <c r="AZ78">
        <v>7.69</v>
      </c>
      <c r="BA78">
        <v>5.37</v>
      </c>
      <c r="BB78">
        <v>5.55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3325.7000000000007</v>
      </c>
    </row>
    <row r="79" spans="1:117">
      <c r="A79" t="s">
        <v>121</v>
      </c>
      <c r="B79">
        <v>0</v>
      </c>
      <c r="C79">
        <v>0</v>
      </c>
      <c r="D79">
        <v>52.14</v>
      </c>
      <c r="E79">
        <v>0</v>
      </c>
      <c r="F79">
        <v>0</v>
      </c>
      <c r="G79">
        <v>85.35</v>
      </c>
      <c r="H79">
        <v>0</v>
      </c>
      <c r="I79">
        <v>0</v>
      </c>
      <c r="J79">
        <v>74.38</v>
      </c>
      <c r="K79">
        <v>688.82</v>
      </c>
      <c r="L79">
        <v>429.51</v>
      </c>
      <c r="M79">
        <v>97.18</v>
      </c>
      <c r="N79">
        <v>112.03</v>
      </c>
      <c r="O79">
        <v>130.65</v>
      </c>
      <c r="P79">
        <v>150.15</v>
      </c>
      <c r="Q79">
        <v>21.62</v>
      </c>
      <c r="R79">
        <v>44.93</v>
      </c>
      <c r="S79">
        <v>27.67</v>
      </c>
      <c r="T79">
        <v>1.88</v>
      </c>
      <c r="U79">
        <v>418.77</v>
      </c>
      <c r="V79">
        <v>13.9</v>
      </c>
      <c r="W79">
        <v>45.83</v>
      </c>
      <c r="X79">
        <v>148.30000000000001</v>
      </c>
      <c r="Y79">
        <v>0</v>
      </c>
      <c r="Z79">
        <v>19.559999999999999</v>
      </c>
      <c r="AA79">
        <v>42.15</v>
      </c>
      <c r="AB79">
        <v>48.74</v>
      </c>
      <c r="AC79">
        <v>34.979999999999997</v>
      </c>
      <c r="AD79">
        <v>43.72</v>
      </c>
      <c r="AE79">
        <v>59.43</v>
      </c>
      <c r="AF79">
        <v>23.14</v>
      </c>
      <c r="AG79">
        <v>52.26</v>
      </c>
      <c r="AH79">
        <v>138.15</v>
      </c>
      <c r="AI79">
        <v>39.840000000000003</v>
      </c>
      <c r="AJ79">
        <v>0</v>
      </c>
      <c r="AK79">
        <v>69.94</v>
      </c>
      <c r="AL79">
        <v>26.73</v>
      </c>
      <c r="AM79">
        <v>20.07</v>
      </c>
      <c r="AN79">
        <v>0.94</v>
      </c>
      <c r="AO79">
        <v>0</v>
      </c>
      <c r="AP79">
        <v>0.77</v>
      </c>
      <c r="AQ79">
        <v>39.18</v>
      </c>
      <c r="AR79">
        <v>39.75</v>
      </c>
      <c r="AS79">
        <v>38.049999999999997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5.58</v>
      </c>
      <c r="AZ79">
        <v>7.69</v>
      </c>
      <c r="BA79">
        <v>5.37</v>
      </c>
      <c r="BB79">
        <v>5.55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3324.7000000000007</v>
      </c>
    </row>
    <row r="80" spans="1:117">
      <c r="A80" t="s">
        <v>122</v>
      </c>
      <c r="B80">
        <v>0</v>
      </c>
      <c r="C80">
        <v>0</v>
      </c>
      <c r="D80">
        <v>52.14</v>
      </c>
      <c r="E80">
        <v>0</v>
      </c>
      <c r="F80">
        <v>0</v>
      </c>
      <c r="G80">
        <v>85.35</v>
      </c>
      <c r="H80">
        <v>0</v>
      </c>
      <c r="I80">
        <v>0</v>
      </c>
      <c r="J80">
        <v>74.38</v>
      </c>
      <c r="K80">
        <v>688.82</v>
      </c>
      <c r="L80">
        <v>429.51</v>
      </c>
      <c r="M80">
        <v>97.18</v>
      </c>
      <c r="N80">
        <v>113.03</v>
      </c>
      <c r="O80">
        <v>130.65</v>
      </c>
      <c r="P80">
        <v>150.15</v>
      </c>
      <c r="Q80">
        <v>21.62</v>
      </c>
      <c r="R80">
        <v>44.93</v>
      </c>
      <c r="S80">
        <v>27.67</v>
      </c>
      <c r="T80">
        <v>1.88</v>
      </c>
      <c r="U80">
        <v>418.77</v>
      </c>
      <c r="V80">
        <v>13.9</v>
      </c>
      <c r="W80">
        <v>45.83</v>
      </c>
      <c r="X80">
        <v>148.30000000000001</v>
      </c>
      <c r="Y80">
        <v>0</v>
      </c>
      <c r="Z80">
        <v>19.559999999999999</v>
      </c>
      <c r="AA80">
        <v>42.15</v>
      </c>
      <c r="AB80">
        <v>48.74</v>
      </c>
      <c r="AC80">
        <v>34.979999999999997</v>
      </c>
      <c r="AD80">
        <v>43.72</v>
      </c>
      <c r="AE80">
        <v>59.43</v>
      </c>
      <c r="AF80">
        <v>23.14</v>
      </c>
      <c r="AG80">
        <v>52.26</v>
      </c>
      <c r="AH80">
        <v>138.15</v>
      </c>
      <c r="AI80">
        <v>39.840000000000003</v>
      </c>
      <c r="AJ80">
        <v>0</v>
      </c>
      <c r="AK80">
        <v>69.94</v>
      </c>
      <c r="AL80">
        <v>26.73</v>
      </c>
      <c r="AM80">
        <v>20.07</v>
      </c>
      <c r="AN80">
        <v>0.94</v>
      </c>
      <c r="AO80">
        <v>0</v>
      </c>
      <c r="AP80">
        <v>0.77</v>
      </c>
      <c r="AQ80">
        <v>39.18</v>
      </c>
      <c r="AR80">
        <v>35.33</v>
      </c>
      <c r="AS80">
        <v>38.049999999999997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5.58</v>
      </c>
      <c r="AZ80">
        <v>7.69</v>
      </c>
      <c r="BA80">
        <v>5.37</v>
      </c>
      <c r="BB80">
        <v>5.55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3321.2800000000007</v>
      </c>
    </row>
    <row r="81" spans="1:117">
      <c r="A81" t="s">
        <v>123</v>
      </c>
      <c r="B81">
        <v>0</v>
      </c>
      <c r="C81">
        <v>0</v>
      </c>
      <c r="D81">
        <v>52.14</v>
      </c>
      <c r="E81">
        <v>0</v>
      </c>
      <c r="F81">
        <v>0</v>
      </c>
      <c r="G81">
        <v>85.35</v>
      </c>
      <c r="H81">
        <v>0</v>
      </c>
      <c r="I81">
        <v>0</v>
      </c>
      <c r="J81">
        <v>74.38</v>
      </c>
      <c r="K81">
        <v>688.82</v>
      </c>
      <c r="L81">
        <v>429.51</v>
      </c>
      <c r="M81">
        <v>90.88</v>
      </c>
      <c r="N81">
        <v>107.03</v>
      </c>
      <c r="O81">
        <v>130.65</v>
      </c>
      <c r="P81">
        <v>150.15</v>
      </c>
      <c r="Q81">
        <v>21.62</v>
      </c>
      <c r="R81">
        <v>44.93</v>
      </c>
      <c r="S81">
        <v>27.67</v>
      </c>
      <c r="T81">
        <v>1.88</v>
      </c>
      <c r="U81">
        <v>418.77</v>
      </c>
      <c r="V81">
        <v>13.9</v>
      </c>
      <c r="W81">
        <v>45.83</v>
      </c>
      <c r="X81">
        <v>148.30000000000001</v>
      </c>
      <c r="Y81">
        <v>0</v>
      </c>
      <c r="Z81">
        <v>19.559999999999999</v>
      </c>
      <c r="AA81">
        <v>42.15</v>
      </c>
      <c r="AB81">
        <v>48.74</v>
      </c>
      <c r="AC81">
        <v>34.979999999999997</v>
      </c>
      <c r="AD81">
        <v>43.72</v>
      </c>
      <c r="AE81">
        <v>59.43</v>
      </c>
      <c r="AF81">
        <v>23.14</v>
      </c>
      <c r="AG81">
        <v>52.26</v>
      </c>
      <c r="AH81">
        <v>138.15</v>
      </c>
      <c r="AI81">
        <v>39.840000000000003</v>
      </c>
      <c r="AJ81">
        <v>0</v>
      </c>
      <c r="AK81">
        <v>69.94</v>
      </c>
      <c r="AL81">
        <v>26.73</v>
      </c>
      <c r="AM81">
        <v>20.07</v>
      </c>
      <c r="AN81">
        <v>0.94</v>
      </c>
      <c r="AO81">
        <v>0</v>
      </c>
      <c r="AP81">
        <v>0.77</v>
      </c>
      <c r="AQ81">
        <v>39.18</v>
      </c>
      <c r="AR81">
        <v>35.33</v>
      </c>
      <c r="AS81">
        <v>38.049999999999997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5.58</v>
      </c>
      <c r="AZ81">
        <v>7.69</v>
      </c>
      <c r="BA81">
        <v>5.37</v>
      </c>
      <c r="BB81">
        <v>5.55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3308.9800000000005</v>
      </c>
    </row>
    <row r="82" spans="1:117">
      <c r="A82" t="s">
        <v>124</v>
      </c>
      <c r="B82">
        <v>0</v>
      </c>
      <c r="C82">
        <v>0</v>
      </c>
      <c r="D82">
        <v>52.14</v>
      </c>
      <c r="E82">
        <v>0</v>
      </c>
      <c r="F82">
        <v>0</v>
      </c>
      <c r="G82">
        <v>85.35</v>
      </c>
      <c r="H82">
        <v>0</v>
      </c>
      <c r="I82">
        <v>0</v>
      </c>
      <c r="J82">
        <v>74.38</v>
      </c>
      <c r="K82">
        <v>688.82</v>
      </c>
      <c r="L82">
        <v>429.51</v>
      </c>
      <c r="M82">
        <v>90.88</v>
      </c>
      <c r="N82">
        <v>107.03</v>
      </c>
      <c r="O82">
        <v>130.65</v>
      </c>
      <c r="P82">
        <v>150.15</v>
      </c>
      <c r="Q82">
        <v>21.62</v>
      </c>
      <c r="R82">
        <v>44.93</v>
      </c>
      <c r="S82">
        <v>27.67</v>
      </c>
      <c r="T82">
        <v>1.88</v>
      </c>
      <c r="U82">
        <v>418.77</v>
      </c>
      <c r="V82">
        <v>13.9</v>
      </c>
      <c r="W82">
        <v>45.83</v>
      </c>
      <c r="X82">
        <v>148.30000000000001</v>
      </c>
      <c r="Y82">
        <v>0</v>
      </c>
      <c r="Z82">
        <v>19.559999999999999</v>
      </c>
      <c r="AA82">
        <v>42.15</v>
      </c>
      <c r="AB82">
        <v>48.74</v>
      </c>
      <c r="AC82">
        <v>34.979999999999997</v>
      </c>
      <c r="AD82">
        <v>43.72</v>
      </c>
      <c r="AE82">
        <v>59.43</v>
      </c>
      <c r="AF82">
        <v>23.14</v>
      </c>
      <c r="AG82">
        <v>52.26</v>
      </c>
      <c r="AH82">
        <v>138.15</v>
      </c>
      <c r="AI82">
        <v>39.840000000000003</v>
      </c>
      <c r="AJ82">
        <v>0</v>
      </c>
      <c r="AK82">
        <v>69.94</v>
      </c>
      <c r="AL82">
        <v>26.73</v>
      </c>
      <c r="AM82">
        <v>20.07</v>
      </c>
      <c r="AN82">
        <v>0.94</v>
      </c>
      <c r="AO82">
        <v>0</v>
      </c>
      <c r="AP82">
        <v>0.77</v>
      </c>
      <c r="AQ82">
        <v>39.18</v>
      </c>
      <c r="AR82">
        <v>35.33</v>
      </c>
      <c r="AS82">
        <v>38.049999999999997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5.58</v>
      </c>
      <c r="AZ82">
        <v>7.69</v>
      </c>
      <c r="BA82">
        <v>5.37</v>
      </c>
      <c r="BB82">
        <v>5.55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3308.9800000000005</v>
      </c>
    </row>
    <row r="83" spans="1:117">
      <c r="A83" t="s">
        <v>125</v>
      </c>
      <c r="B83">
        <v>0</v>
      </c>
      <c r="C83">
        <v>0</v>
      </c>
      <c r="D83">
        <v>52.14</v>
      </c>
      <c r="E83">
        <v>0</v>
      </c>
      <c r="F83">
        <v>0</v>
      </c>
      <c r="G83">
        <v>85.35</v>
      </c>
      <c r="H83">
        <v>0</v>
      </c>
      <c r="I83">
        <v>0</v>
      </c>
      <c r="J83">
        <v>74.38</v>
      </c>
      <c r="K83">
        <v>688.82</v>
      </c>
      <c r="L83">
        <v>429.51</v>
      </c>
      <c r="M83">
        <v>97.18</v>
      </c>
      <c r="N83">
        <v>123.03</v>
      </c>
      <c r="O83">
        <v>130.65</v>
      </c>
      <c r="P83">
        <v>150.15</v>
      </c>
      <c r="Q83">
        <v>21.62</v>
      </c>
      <c r="R83">
        <v>44.97</v>
      </c>
      <c r="S83">
        <v>27.67</v>
      </c>
      <c r="T83">
        <v>1.88</v>
      </c>
      <c r="U83">
        <v>418.77</v>
      </c>
      <c r="V83">
        <v>13.9</v>
      </c>
      <c r="W83">
        <v>45.83</v>
      </c>
      <c r="X83">
        <v>148.30000000000001</v>
      </c>
      <c r="Y83">
        <v>0</v>
      </c>
      <c r="Z83">
        <v>19.559999999999999</v>
      </c>
      <c r="AA83">
        <v>42.15</v>
      </c>
      <c r="AB83">
        <v>48.74</v>
      </c>
      <c r="AC83">
        <v>34.979999999999997</v>
      </c>
      <c r="AD83">
        <v>43.72</v>
      </c>
      <c r="AE83">
        <v>59.43</v>
      </c>
      <c r="AF83">
        <v>23.14</v>
      </c>
      <c r="AG83">
        <v>52.26</v>
      </c>
      <c r="AH83">
        <v>138.15</v>
      </c>
      <c r="AI83">
        <v>39.840000000000003</v>
      </c>
      <c r="AJ83">
        <v>0</v>
      </c>
      <c r="AK83">
        <v>69.94</v>
      </c>
      <c r="AL83">
        <v>13.36</v>
      </c>
      <c r="AM83">
        <v>20.07</v>
      </c>
      <c r="AN83">
        <v>0.94</v>
      </c>
      <c r="AO83">
        <v>0</v>
      </c>
      <c r="AP83">
        <v>0.77</v>
      </c>
      <c r="AQ83">
        <v>39.18</v>
      </c>
      <c r="AR83">
        <v>35.33</v>
      </c>
      <c r="AS83">
        <v>38.049999999999997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5.58</v>
      </c>
      <c r="AZ83">
        <v>5.76</v>
      </c>
      <c r="BA83">
        <v>5.37</v>
      </c>
      <c r="BB83">
        <v>5.55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3316.0200000000009</v>
      </c>
    </row>
    <row r="84" spans="1:117">
      <c r="A84" t="s">
        <v>126</v>
      </c>
      <c r="B84">
        <v>0</v>
      </c>
      <c r="C84">
        <v>0</v>
      </c>
      <c r="D84">
        <v>52.14</v>
      </c>
      <c r="E84">
        <v>0</v>
      </c>
      <c r="F84">
        <v>0</v>
      </c>
      <c r="G84">
        <v>85.35</v>
      </c>
      <c r="H84">
        <v>0</v>
      </c>
      <c r="I84">
        <v>0</v>
      </c>
      <c r="J84">
        <v>74.38</v>
      </c>
      <c r="K84">
        <v>688.87</v>
      </c>
      <c r="L84">
        <v>429.51</v>
      </c>
      <c r="M84">
        <v>97.18</v>
      </c>
      <c r="N84">
        <v>107.03</v>
      </c>
      <c r="O84">
        <v>130.65</v>
      </c>
      <c r="P84">
        <v>150.15</v>
      </c>
      <c r="Q84">
        <v>21.63</v>
      </c>
      <c r="R84">
        <v>44.97</v>
      </c>
      <c r="S84">
        <v>27.67</v>
      </c>
      <c r="T84">
        <v>1.88</v>
      </c>
      <c r="U84">
        <v>418.77</v>
      </c>
      <c r="V84">
        <v>13.9</v>
      </c>
      <c r="W84">
        <v>45.83</v>
      </c>
      <c r="X84">
        <v>148.30000000000001</v>
      </c>
      <c r="Y84">
        <v>0</v>
      </c>
      <c r="Z84">
        <v>19.559999999999999</v>
      </c>
      <c r="AA84">
        <v>42.15</v>
      </c>
      <c r="AB84">
        <v>48.74</v>
      </c>
      <c r="AC84">
        <v>34.979999999999997</v>
      </c>
      <c r="AD84">
        <v>43.72</v>
      </c>
      <c r="AE84">
        <v>59.43</v>
      </c>
      <c r="AF84">
        <v>23.14</v>
      </c>
      <c r="AG84">
        <v>52.26</v>
      </c>
      <c r="AH84">
        <v>110.53</v>
      </c>
      <c r="AI84">
        <v>39.840000000000003</v>
      </c>
      <c r="AJ84">
        <v>0</v>
      </c>
      <c r="AK84">
        <v>69.94</v>
      </c>
      <c r="AL84">
        <v>13.36</v>
      </c>
      <c r="AM84">
        <v>20.07</v>
      </c>
      <c r="AN84">
        <v>0.94</v>
      </c>
      <c r="AO84">
        <v>0</v>
      </c>
      <c r="AP84">
        <v>0.77</v>
      </c>
      <c r="AQ84">
        <v>39.18</v>
      </c>
      <c r="AR84">
        <v>35.33</v>
      </c>
      <c r="AS84">
        <v>38.049999999999997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5.58</v>
      </c>
      <c r="AZ84">
        <v>5.76</v>
      </c>
      <c r="BA84">
        <v>4.3600000000000003</v>
      </c>
      <c r="BB84">
        <v>5.55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3271.4500000000012</v>
      </c>
    </row>
    <row r="85" spans="1:117">
      <c r="A85" t="s">
        <v>127</v>
      </c>
      <c r="B85">
        <v>0</v>
      </c>
      <c r="C85">
        <v>0</v>
      </c>
      <c r="D85">
        <v>52.14</v>
      </c>
      <c r="E85">
        <v>0</v>
      </c>
      <c r="F85">
        <v>0</v>
      </c>
      <c r="G85">
        <v>85.35</v>
      </c>
      <c r="H85">
        <v>0</v>
      </c>
      <c r="I85">
        <v>0</v>
      </c>
      <c r="J85">
        <v>74.38</v>
      </c>
      <c r="K85">
        <v>688.87</v>
      </c>
      <c r="L85">
        <v>429.51</v>
      </c>
      <c r="M85">
        <v>97.18</v>
      </c>
      <c r="N85">
        <v>107.03</v>
      </c>
      <c r="O85">
        <v>130.65</v>
      </c>
      <c r="P85">
        <v>150.15</v>
      </c>
      <c r="Q85">
        <v>21.63</v>
      </c>
      <c r="R85">
        <v>44.97</v>
      </c>
      <c r="S85">
        <v>27.67</v>
      </c>
      <c r="T85">
        <v>1.88</v>
      </c>
      <c r="U85">
        <v>418.77</v>
      </c>
      <c r="V85">
        <v>13.9</v>
      </c>
      <c r="W85">
        <v>45.83</v>
      </c>
      <c r="X85">
        <v>148.30000000000001</v>
      </c>
      <c r="Y85">
        <v>0</v>
      </c>
      <c r="Z85">
        <v>3.3</v>
      </c>
      <c r="AA85">
        <v>42.15</v>
      </c>
      <c r="AB85">
        <v>48.74</v>
      </c>
      <c r="AC85">
        <v>34.979999999999997</v>
      </c>
      <c r="AD85">
        <v>32.79</v>
      </c>
      <c r="AE85">
        <v>59.43</v>
      </c>
      <c r="AF85">
        <v>10.41</v>
      </c>
      <c r="AG85">
        <v>52.26</v>
      </c>
      <c r="AH85">
        <v>93.97</v>
      </c>
      <c r="AI85">
        <v>23.75</v>
      </c>
      <c r="AJ85">
        <v>0</v>
      </c>
      <c r="AK85">
        <v>69.94</v>
      </c>
      <c r="AL85">
        <v>13.36</v>
      </c>
      <c r="AM85">
        <v>18.88</v>
      </c>
      <c r="AN85">
        <v>0.94</v>
      </c>
      <c r="AO85">
        <v>0</v>
      </c>
      <c r="AP85">
        <v>0.77</v>
      </c>
      <c r="AQ85">
        <v>39.18</v>
      </c>
      <c r="AR85">
        <v>35.33</v>
      </c>
      <c r="AS85">
        <v>38.049999999999997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5.58</v>
      </c>
      <c r="AZ85">
        <v>5.76</v>
      </c>
      <c r="BA85">
        <v>3.71</v>
      </c>
      <c r="BB85">
        <v>5.55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3197.0400000000009</v>
      </c>
    </row>
    <row r="86" spans="1:117">
      <c r="A86" t="s">
        <v>128</v>
      </c>
      <c r="B86">
        <v>0</v>
      </c>
      <c r="C86">
        <v>0</v>
      </c>
      <c r="D86">
        <v>52.14</v>
      </c>
      <c r="E86">
        <v>0</v>
      </c>
      <c r="F86">
        <v>0</v>
      </c>
      <c r="G86">
        <v>85.35</v>
      </c>
      <c r="H86">
        <v>0</v>
      </c>
      <c r="I86">
        <v>0</v>
      </c>
      <c r="J86">
        <v>74.38</v>
      </c>
      <c r="K86">
        <v>688.87</v>
      </c>
      <c r="L86">
        <v>429.51</v>
      </c>
      <c r="M86">
        <v>90.88</v>
      </c>
      <c r="N86">
        <v>124.53</v>
      </c>
      <c r="O86">
        <v>130.65</v>
      </c>
      <c r="P86">
        <v>150.15</v>
      </c>
      <c r="Q86">
        <v>21.63</v>
      </c>
      <c r="R86">
        <v>44.97</v>
      </c>
      <c r="S86">
        <v>27.67</v>
      </c>
      <c r="T86">
        <v>1.88</v>
      </c>
      <c r="U86">
        <v>418.77</v>
      </c>
      <c r="V86">
        <v>13.9</v>
      </c>
      <c r="W86">
        <v>45.83</v>
      </c>
      <c r="X86">
        <v>148.30000000000001</v>
      </c>
      <c r="Y86">
        <v>0</v>
      </c>
      <c r="Z86">
        <v>3.3</v>
      </c>
      <c r="AA86">
        <v>42.15</v>
      </c>
      <c r="AB86">
        <v>48.74</v>
      </c>
      <c r="AC86">
        <v>34.979999999999997</v>
      </c>
      <c r="AD86">
        <v>21.86</v>
      </c>
      <c r="AE86">
        <v>59.43</v>
      </c>
      <c r="AF86">
        <v>10.41</v>
      </c>
      <c r="AG86">
        <v>52.26</v>
      </c>
      <c r="AH86">
        <v>93.97</v>
      </c>
      <c r="AI86">
        <v>23.75</v>
      </c>
      <c r="AJ86">
        <v>0</v>
      </c>
      <c r="AK86">
        <v>69.94</v>
      </c>
      <c r="AL86">
        <v>13.36</v>
      </c>
      <c r="AM86">
        <v>18.88</v>
      </c>
      <c r="AN86">
        <v>0.94</v>
      </c>
      <c r="AO86">
        <v>0</v>
      </c>
      <c r="AP86">
        <v>0.77</v>
      </c>
      <c r="AQ86">
        <v>39.18</v>
      </c>
      <c r="AR86">
        <v>35.33</v>
      </c>
      <c r="AS86">
        <v>38.049999999999997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5.58</v>
      </c>
      <c r="AZ86">
        <v>5.76</v>
      </c>
      <c r="BA86">
        <v>3.71</v>
      </c>
      <c r="BB86">
        <v>5.55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3197.3100000000013</v>
      </c>
    </row>
    <row r="87" spans="1:117">
      <c r="A87" t="s">
        <v>129</v>
      </c>
      <c r="B87">
        <v>0</v>
      </c>
      <c r="C87">
        <v>0</v>
      </c>
      <c r="D87">
        <v>53.05</v>
      </c>
      <c r="E87">
        <v>0</v>
      </c>
      <c r="F87">
        <v>0</v>
      </c>
      <c r="G87">
        <v>85.35</v>
      </c>
      <c r="H87">
        <v>0</v>
      </c>
      <c r="I87">
        <v>0</v>
      </c>
      <c r="J87">
        <v>74.38</v>
      </c>
      <c r="K87">
        <v>688.87</v>
      </c>
      <c r="L87">
        <v>429.51</v>
      </c>
      <c r="M87">
        <v>97.18</v>
      </c>
      <c r="N87">
        <v>124.53</v>
      </c>
      <c r="O87">
        <v>130.65</v>
      </c>
      <c r="P87">
        <v>150.15</v>
      </c>
      <c r="Q87">
        <v>20.74</v>
      </c>
      <c r="R87">
        <v>44.97</v>
      </c>
      <c r="S87">
        <v>27.67</v>
      </c>
      <c r="T87">
        <v>1.88</v>
      </c>
      <c r="U87">
        <v>418.77</v>
      </c>
      <c r="V87">
        <v>13.9</v>
      </c>
      <c r="W87">
        <v>45.83</v>
      </c>
      <c r="X87">
        <v>148.30000000000001</v>
      </c>
      <c r="Y87">
        <v>0</v>
      </c>
      <c r="Z87">
        <v>3.3</v>
      </c>
      <c r="AA87">
        <v>42.15</v>
      </c>
      <c r="AB87">
        <v>48.74</v>
      </c>
      <c r="AC87">
        <v>34.979999999999997</v>
      </c>
      <c r="AD87">
        <v>21.86</v>
      </c>
      <c r="AE87">
        <v>59.43</v>
      </c>
      <c r="AF87">
        <v>10.41</v>
      </c>
      <c r="AG87">
        <v>52.26</v>
      </c>
      <c r="AH87">
        <v>93.97</v>
      </c>
      <c r="AI87">
        <v>23.75</v>
      </c>
      <c r="AJ87">
        <v>0</v>
      </c>
      <c r="AK87">
        <v>69.94</v>
      </c>
      <c r="AL87">
        <v>13.36</v>
      </c>
      <c r="AM87">
        <v>18.88</v>
      </c>
      <c r="AN87">
        <v>0.94</v>
      </c>
      <c r="AO87">
        <v>0</v>
      </c>
      <c r="AP87">
        <v>0.25</v>
      </c>
      <c r="AQ87">
        <v>39.18</v>
      </c>
      <c r="AR87">
        <v>35.33</v>
      </c>
      <c r="AS87">
        <v>38.049999999999997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5.58</v>
      </c>
      <c r="AZ87">
        <v>5.76</v>
      </c>
      <c r="BA87">
        <v>3.71</v>
      </c>
      <c r="BB87">
        <v>5.55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3203.110000000001</v>
      </c>
    </row>
    <row r="88" spans="1:117">
      <c r="A88" t="s">
        <v>130</v>
      </c>
      <c r="B88">
        <v>0</v>
      </c>
      <c r="C88">
        <v>0</v>
      </c>
      <c r="D88">
        <v>53.05</v>
      </c>
      <c r="E88">
        <v>0</v>
      </c>
      <c r="F88">
        <v>0</v>
      </c>
      <c r="G88">
        <v>85.35</v>
      </c>
      <c r="H88">
        <v>0</v>
      </c>
      <c r="I88">
        <v>0</v>
      </c>
      <c r="J88">
        <v>74.38</v>
      </c>
      <c r="K88">
        <v>688.87</v>
      </c>
      <c r="L88">
        <v>429.51</v>
      </c>
      <c r="M88">
        <v>97.18</v>
      </c>
      <c r="N88">
        <v>124.53</v>
      </c>
      <c r="O88">
        <v>130.65</v>
      </c>
      <c r="P88">
        <v>150.15</v>
      </c>
      <c r="Q88">
        <v>20.74</v>
      </c>
      <c r="R88">
        <v>44.97</v>
      </c>
      <c r="S88">
        <v>27.67</v>
      </c>
      <c r="T88">
        <v>1.88</v>
      </c>
      <c r="U88">
        <v>418.77</v>
      </c>
      <c r="V88">
        <v>13.9</v>
      </c>
      <c r="W88">
        <v>45.83</v>
      </c>
      <c r="X88">
        <v>148.30000000000001</v>
      </c>
      <c r="Y88">
        <v>0</v>
      </c>
      <c r="Z88">
        <v>3.3</v>
      </c>
      <c r="AA88">
        <v>42.15</v>
      </c>
      <c r="AB88">
        <v>48.74</v>
      </c>
      <c r="AC88">
        <v>34.979999999999997</v>
      </c>
      <c r="AD88">
        <v>21.86</v>
      </c>
      <c r="AE88">
        <v>59.43</v>
      </c>
      <c r="AF88">
        <v>10.41</v>
      </c>
      <c r="AG88">
        <v>52.26</v>
      </c>
      <c r="AH88">
        <v>93.97</v>
      </c>
      <c r="AI88">
        <v>23.75</v>
      </c>
      <c r="AJ88">
        <v>0</v>
      </c>
      <c r="AK88">
        <v>69.94</v>
      </c>
      <c r="AL88">
        <v>13.36</v>
      </c>
      <c r="AM88">
        <v>18.88</v>
      </c>
      <c r="AN88">
        <v>0.94</v>
      </c>
      <c r="AO88">
        <v>0</v>
      </c>
      <c r="AP88">
        <v>0.25</v>
      </c>
      <c r="AQ88">
        <v>39.18</v>
      </c>
      <c r="AR88">
        <v>35.33</v>
      </c>
      <c r="AS88">
        <v>38.049999999999997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5.58</v>
      </c>
      <c r="AZ88">
        <v>5.76</v>
      </c>
      <c r="BA88">
        <v>3.71</v>
      </c>
      <c r="BB88">
        <v>5.55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3203.110000000001</v>
      </c>
    </row>
    <row r="89" spans="1:117">
      <c r="A89" t="s">
        <v>131</v>
      </c>
      <c r="B89">
        <v>0</v>
      </c>
      <c r="C89">
        <v>0</v>
      </c>
      <c r="D89">
        <v>53.05</v>
      </c>
      <c r="E89">
        <v>0</v>
      </c>
      <c r="F89">
        <v>0</v>
      </c>
      <c r="G89">
        <v>85.35</v>
      </c>
      <c r="H89">
        <v>0</v>
      </c>
      <c r="I89">
        <v>0</v>
      </c>
      <c r="J89">
        <v>74.38</v>
      </c>
      <c r="K89">
        <v>688.87</v>
      </c>
      <c r="L89">
        <v>429.51</v>
      </c>
      <c r="M89">
        <v>97.18</v>
      </c>
      <c r="N89">
        <v>124.53</v>
      </c>
      <c r="O89">
        <v>130.65</v>
      </c>
      <c r="P89">
        <v>150.15</v>
      </c>
      <c r="Q89">
        <v>20.74</v>
      </c>
      <c r="R89">
        <v>44.97</v>
      </c>
      <c r="S89">
        <v>27.67</v>
      </c>
      <c r="T89">
        <v>1.88</v>
      </c>
      <c r="U89">
        <v>418.77</v>
      </c>
      <c r="V89">
        <v>13.9</v>
      </c>
      <c r="W89">
        <v>45.83</v>
      </c>
      <c r="X89">
        <v>148.30000000000001</v>
      </c>
      <c r="Y89">
        <v>0</v>
      </c>
      <c r="Z89">
        <v>19.559999999999999</v>
      </c>
      <c r="AA89">
        <v>42.15</v>
      </c>
      <c r="AB89">
        <v>48.74</v>
      </c>
      <c r="AC89">
        <v>34.979999999999997</v>
      </c>
      <c r="AD89">
        <v>21.86</v>
      </c>
      <c r="AE89">
        <v>59.43</v>
      </c>
      <c r="AF89">
        <v>11.57</v>
      </c>
      <c r="AG89">
        <v>52.26</v>
      </c>
      <c r="AH89">
        <v>110.53</v>
      </c>
      <c r="AI89">
        <v>39.840000000000003</v>
      </c>
      <c r="AJ89">
        <v>0</v>
      </c>
      <c r="AK89">
        <v>69.94</v>
      </c>
      <c r="AL89">
        <v>13.36</v>
      </c>
      <c r="AM89">
        <v>20.07</v>
      </c>
      <c r="AN89">
        <v>0.94</v>
      </c>
      <c r="AO89">
        <v>0</v>
      </c>
      <c r="AP89">
        <v>0.25</v>
      </c>
      <c r="AQ89">
        <v>39.18</v>
      </c>
      <c r="AR89">
        <v>35.33</v>
      </c>
      <c r="AS89">
        <v>38.049999999999997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5.58</v>
      </c>
      <c r="AZ89">
        <v>7.69</v>
      </c>
      <c r="BA89">
        <v>4.3600000000000003</v>
      </c>
      <c r="BB89">
        <v>5.55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3256.9500000000016</v>
      </c>
    </row>
    <row r="90" spans="1:117">
      <c r="A90" t="s">
        <v>132</v>
      </c>
      <c r="B90">
        <v>0</v>
      </c>
      <c r="C90">
        <v>0</v>
      </c>
      <c r="D90">
        <v>53.05</v>
      </c>
      <c r="E90">
        <v>0</v>
      </c>
      <c r="F90">
        <v>0</v>
      </c>
      <c r="G90">
        <v>85.35</v>
      </c>
      <c r="H90">
        <v>0</v>
      </c>
      <c r="I90">
        <v>0</v>
      </c>
      <c r="J90">
        <v>74.38</v>
      </c>
      <c r="K90">
        <v>688.87</v>
      </c>
      <c r="L90">
        <v>429.51</v>
      </c>
      <c r="M90">
        <v>97.18</v>
      </c>
      <c r="N90">
        <v>124.53</v>
      </c>
      <c r="O90">
        <v>130.65</v>
      </c>
      <c r="P90">
        <v>150.15</v>
      </c>
      <c r="Q90">
        <v>20.74</v>
      </c>
      <c r="R90">
        <v>44.97</v>
      </c>
      <c r="S90">
        <v>27.67</v>
      </c>
      <c r="T90">
        <v>1.88</v>
      </c>
      <c r="U90">
        <v>418.77</v>
      </c>
      <c r="V90">
        <v>13.9</v>
      </c>
      <c r="W90">
        <v>45.83</v>
      </c>
      <c r="X90">
        <v>148.30000000000001</v>
      </c>
      <c r="Y90">
        <v>0</v>
      </c>
      <c r="Z90">
        <v>19.559999999999999</v>
      </c>
      <c r="AA90">
        <v>42.15</v>
      </c>
      <c r="AB90">
        <v>48.74</v>
      </c>
      <c r="AC90">
        <v>34.979999999999997</v>
      </c>
      <c r="AD90">
        <v>32.79</v>
      </c>
      <c r="AE90">
        <v>59.43</v>
      </c>
      <c r="AF90">
        <v>11.57</v>
      </c>
      <c r="AG90">
        <v>52.26</v>
      </c>
      <c r="AH90">
        <v>138.15</v>
      </c>
      <c r="AI90">
        <v>39.840000000000003</v>
      </c>
      <c r="AJ90">
        <v>0</v>
      </c>
      <c r="AK90">
        <v>69.94</v>
      </c>
      <c r="AL90">
        <v>13.36</v>
      </c>
      <c r="AM90">
        <v>20.07</v>
      </c>
      <c r="AN90">
        <v>0.94</v>
      </c>
      <c r="AO90">
        <v>0</v>
      </c>
      <c r="AP90">
        <v>0.25</v>
      </c>
      <c r="AQ90">
        <v>39.18</v>
      </c>
      <c r="AR90">
        <v>35.33</v>
      </c>
      <c r="AS90">
        <v>38.049999999999997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5.58</v>
      </c>
      <c r="AZ90">
        <v>7.69</v>
      </c>
      <c r="BA90">
        <v>5.37</v>
      </c>
      <c r="BB90">
        <v>5.55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3296.5100000000011</v>
      </c>
    </row>
    <row r="91" spans="1:117">
      <c r="A91" t="s">
        <v>133</v>
      </c>
      <c r="B91">
        <v>0</v>
      </c>
      <c r="C91">
        <v>0</v>
      </c>
      <c r="D91">
        <v>53.31</v>
      </c>
      <c r="E91">
        <v>0</v>
      </c>
      <c r="F91">
        <v>0</v>
      </c>
      <c r="G91">
        <v>85.35</v>
      </c>
      <c r="H91">
        <v>0</v>
      </c>
      <c r="I91">
        <v>0</v>
      </c>
      <c r="J91">
        <v>74.38</v>
      </c>
      <c r="K91">
        <v>688.87</v>
      </c>
      <c r="L91">
        <v>429.51</v>
      </c>
      <c r="M91">
        <v>97.18</v>
      </c>
      <c r="N91">
        <v>124.53</v>
      </c>
      <c r="O91">
        <v>130.65</v>
      </c>
      <c r="P91">
        <v>150.15</v>
      </c>
      <c r="Q91">
        <v>21.63</v>
      </c>
      <c r="R91">
        <v>44.97</v>
      </c>
      <c r="S91">
        <v>27.67</v>
      </c>
      <c r="T91">
        <v>1.88</v>
      </c>
      <c r="U91">
        <v>418.77</v>
      </c>
      <c r="V91">
        <v>13.9</v>
      </c>
      <c r="W91">
        <v>45.83</v>
      </c>
      <c r="X91">
        <v>148.30000000000001</v>
      </c>
      <c r="Y91">
        <v>0</v>
      </c>
      <c r="Z91">
        <v>19.559999999999999</v>
      </c>
      <c r="AA91">
        <v>42.15</v>
      </c>
      <c r="AB91">
        <v>48.74</v>
      </c>
      <c r="AC91">
        <v>34.979999999999997</v>
      </c>
      <c r="AD91">
        <v>32.79</v>
      </c>
      <c r="AE91">
        <v>59.43</v>
      </c>
      <c r="AF91">
        <v>11.57</v>
      </c>
      <c r="AG91">
        <v>52.26</v>
      </c>
      <c r="AH91">
        <v>138.15</v>
      </c>
      <c r="AI91">
        <v>39.840000000000003</v>
      </c>
      <c r="AJ91">
        <v>0</v>
      </c>
      <c r="AK91">
        <v>69.94</v>
      </c>
      <c r="AL91">
        <v>13.36</v>
      </c>
      <c r="AM91">
        <v>20.07</v>
      </c>
      <c r="AN91">
        <v>0.94</v>
      </c>
      <c r="AO91">
        <v>0</v>
      </c>
      <c r="AP91">
        <v>0.25</v>
      </c>
      <c r="AQ91">
        <v>39.18</v>
      </c>
      <c r="AR91">
        <v>35.33</v>
      </c>
      <c r="AS91">
        <v>38.049999999999997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5.58</v>
      </c>
      <c r="AZ91">
        <v>7.69</v>
      </c>
      <c r="BA91">
        <v>5.37</v>
      </c>
      <c r="BB91">
        <v>5.55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3297.6600000000012</v>
      </c>
    </row>
    <row r="92" spans="1:117">
      <c r="A92" t="s">
        <v>134</v>
      </c>
      <c r="B92">
        <v>0</v>
      </c>
      <c r="C92">
        <v>0</v>
      </c>
      <c r="D92">
        <v>53.31</v>
      </c>
      <c r="E92">
        <v>0</v>
      </c>
      <c r="F92">
        <v>0</v>
      </c>
      <c r="G92">
        <v>85.35</v>
      </c>
      <c r="H92">
        <v>0</v>
      </c>
      <c r="I92">
        <v>0</v>
      </c>
      <c r="J92">
        <v>74.38</v>
      </c>
      <c r="K92">
        <v>688.87</v>
      </c>
      <c r="L92">
        <v>429.51</v>
      </c>
      <c r="M92">
        <v>97.18</v>
      </c>
      <c r="N92">
        <v>124.53</v>
      </c>
      <c r="O92">
        <v>130.65</v>
      </c>
      <c r="P92">
        <v>150.15</v>
      </c>
      <c r="Q92">
        <v>21.63</v>
      </c>
      <c r="R92">
        <v>44.97</v>
      </c>
      <c r="S92">
        <v>27.67</v>
      </c>
      <c r="T92">
        <v>1.88</v>
      </c>
      <c r="U92">
        <v>418.77</v>
      </c>
      <c r="V92">
        <v>13.9</v>
      </c>
      <c r="W92">
        <v>45.83</v>
      </c>
      <c r="X92">
        <v>148.30000000000001</v>
      </c>
      <c r="Y92">
        <v>0</v>
      </c>
      <c r="Z92">
        <v>19.559999999999999</v>
      </c>
      <c r="AA92">
        <v>42.15</v>
      </c>
      <c r="AB92">
        <v>48.74</v>
      </c>
      <c r="AC92">
        <v>34.979999999999997</v>
      </c>
      <c r="AD92">
        <v>32.79</v>
      </c>
      <c r="AE92">
        <v>59.43</v>
      </c>
      <c r="AF92">
        <v>11.57</v>
      </c>
      <c r="AG92">
        <v>52.26</v>
      </c>
      <c r="AH92">
        <v>110.53</v>
      </c>
      <c r="AI92">
        <v>39.840000000000003</v>
      </c>
      <c r="AJ92">
        <v>0</v>
      </c>
      <c r="AK92">
        <v>69.94</v>
      </c>
      <c r="AL92">
        <v>13.36</v>
      </c>
      <c r="AM92">
        <v>20.07</v>
      </c>
      <c r="AN92">
        <v>0.94</v>
      </c>
      <c r="AO92">
        <v>0</v>
      </c>
      <c r="AP92">
        <v>0.25</v>
      </c>
      <c r="AQ92">
        <v>39.18</v>
      </c>
      <c r="AR92">
        <v>35.33</v>
      </c>
      <c r="AS92">
        <v>38.049999999999997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5.58</v>
      </c>
      <c r="AZ92">
        <v>7.69</v>
      </c>
      <c r="BA92">
        <v>4.3600000000000003</v>
      </c>
      <c r="BB92">
        <v>5.55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3269.0300000000016</v>
      </c>
    </row>
    <row r="93" spans="1:117">
      <c r="A93" t="s">
        <v>135</v>
      </c>
      <c r="B93">
        <v>0</v>
      </c>
      <c r="C93">
        <v>0</v>
      </c>
      <c r="D93">
        <v>53.31</v>
      </c>
      <c r="E93">
        <v>0</v>
      </c>
      <c r="F93">
        <v>0</v>
      </c>
      <c r="G93">
        <v>85.35</v>
      </c>
      <c r="H93">
        <v>0</v>
      </c>
      <c r="I93">
        <v>0</v>
      </c>
      <c r="J93">
        <v>74.38</v>
      </c>
      <c r="K93">
        <v>688.87</v>
      </c>
      <c r="L93">
        <v>472.51</v>
      </c>
      <c r="M93">
        <v>97.18</v>
      </c>
      <c r="N93">
        <v>124.53</v>
      </c>
      <c r="O93">
        <v>130.65</v>
      </c>
      <c r="P93">
        <v>150.15</v>
      </c>
      <c r="Q93">
        <v>21.63</v>
      </c>
      <c r="R93">
        <v>44.97</v>
      </c>
      <c r="S93">
        <v>27.67</v>
      </c>
      <c r="T93">
        <v>1.88</v>
      </c>
      <c r="U93">
        <v>418.77</v>
      </c>
      <c r="V93">
        <v>13.9</v>
      </c>
      <c r="W93">
        <v>45.83</v>
      </c>
      <c r="X93">
        <v>148.30000000000001</v>
      </c>
      <c r="Y93">
        <v>0</v>
      </c>
      <c r="Z93">
        <v>6.52</v>
      </c>
      <c r="AA93">
        <v>42.15</v>
      </c>
      <c r="AB93">
        <v>48.74</v>
      </c>
      <c r="AC93">
        <v>23.3</v>
      </c>
      <c r="AD93">
        <v>21.86</v>
      </c>
      <c r="AE93">
        <v>39.619999999999997</v>
      </c>
      <c r="AF93">
        <v>10.41</v>
      </c>
      <c r="AG93">
        <v>52.26</v>
      </c>
      <c r="AH93">
        <v>81.209999999999994</v>
      </c>
      <c r="AI93">
        <v>33.71</v>
      </c>
      <c r="AJ93">
        <v>0</v>
      </c>
      <c r="AK93">
        <v>69.94</v>
      </c>
      <c r="AL93">
        <v>26.73</v>
      </c>
      <c r="AM93">
        <v>18.88</v>
      </c>
      <c r="AN93">
        <v>0.94</v>
      </c>
      <c r="AO93">
        <v>0</v>
      </c>
      <c r="AP93">
        <v>0.25</v>
      </c>
      <c r="AQ93">
        <v>39.18</v>
      </c>
      <c r="AR93">
        <v>35.33</v>
      </c>
      <c r="AS93">
        <v>38.049999999999997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5.58</v>
      </c>
      <c r="AZ93">
        <v>5.76</v>
      </c>
      <c r="BA93">
        <v>3.2</v>
      </c>
      <c r="BB93">
        <v>5.55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3229.0500000000011</v>
      </c>
    </row>
    <row r="94" spans="1:117">
      <c r="A94" t="s">
        <v>136</v>
      </c>
      <c r="B94">
        <v>0</v>
      </c>
      <c r="C94">
        <v>0</v>
      </c>
      <c r="D94">
        <v>53.31</v>
      </c>
      <c r="E94">
        <v>0</v>
      </c>
      <c r="F94">
        <v>0</v>
      </c>
      <c r="G94">
        <v>85.35</v>
      </c>
      <c r="H94">
        <v>0</v>
      </c>
      <c r="I94">
        <v>0</v>
      </c>
      <c r="J94">
        <v>74.38</v>
      </c>
      <c r="K94">
        <v>688.87</v>
      </c>
      <c r="L94">
        <v>472.51</v>
      </c>
      <c r="M94">
        <v>97.18</v>
      </c>
      <c r="N94">
        <v>124.53</v>
      </c>
      <c r="O94">
        <v>130.65</v>
      </c>
      <c r="P94">
        <v>150.15</v>
      </c>
      <c r="Q94">
        <v>21.63</v>
      </c>
      <c r="R94">
        <v>44.97</v>
      </c>
      <c r="S94">
        <v>27.67</v>
      </c>
      <c r="T94">
        <v>1.88</v>
      </c>
      <c r="U94">
        <v>418.77</v>
      </c>
      <c r="V94">
        <v>13.9</v>
      </c>
      <c r="W94">
        <v>45.83</v>
      </c>
      <c r="X94">
        <v>148.30000000000001</v>
      </c>
      <c r="Y94">
        <v>0</v>
      </c>
      <c r="Z94">
        <v>6.52</v>
      </c>
      <c r="AA94">
        <v>42.15</v>
      </c>
      <c r="AB94">
        <v>32.49</v>
      </c>
      <c r="AC94">
        <v>11.65</v>
      </c>
      <c r="AD94">
        <v>10.93</v>
      </c>
      <c r="AE94">
        <v>19.809999999999999</v>
      </c>
      <c r="AF94">
        <v>10.41</v>
      </c>
      <c r="AG94">
        <v>52.26</v>
      </c>
      <c r="AH94">
        <v>52.01</v>
      </c>
      <c r="AI94">
        <v>22.99</v>
      </c>
      <c r="AJ94">
        <v>0</v>
      </c>
      <c r="AK94">
        <v>69.94</v>
      </c>
      <c r="AL94">
        <v>26.73</v>
      </c>
      <c r="AM94">
        <v>18.88</v>
      </c>
      <c r="AN94">
        <v>0.94</v>
      </c>
      <c r="AO94">
        <v>0</v>
      </c>
      <c r="AP94">
        <v>0.25</v>
      </c>
      <c r="AQ94">
        <v>39.18</v>
      </c>
      <c r="AR94">
        <v>35.33</v>
      </c>
      <c r="AS94">
        <v>38.049999999999997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5.58</v>
      </c>
      <c r="AZ94">
        <v>3.85</v>
      </c>
      <c r="BA94">
        <v>2.0499999999999998</v>
      </c>
      <c r="BB94">
        <v>5.55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3127.4300000000007</v>
      </c>
    </row>
    <row r="95" spans="1:117">
      <c r="A95" t="s">
        <v>137</v>
      </c>
      <c r="B95">
        <v>0</v>
      </c>
      <c r="C95">
        <v>0</v>
      </c>
      <c r="D95">
        <v>53.31</v>
      </c>
      <c r="E95">
        <v>0</v>
      </c>
      <c r="F95">
        <v>0</v>
      </c>
      <c r="G95">
        <v>85.35</v>
      </c>
      <c r="H95">
        <v>0</v>
      </c>
      <c r="I95">
        <v>0</v>
      </c>
      <c r="J95">
        <v>74.38</v>
      </c>
      <c r="K95">
        <v>688.87</v>
      </c>
      <c r="L95">
        <v>472.51</v>
      </c>
      <c r="M95">
        <v>97.18</v>
      </c>
      <c r="N95">
        <v>124.53</v>
      </c>
      <c r="O95">
        <v>130.65</v>
      </c>
      <c r="P95">
        <v>150.15</v>
      </c>
      <c r="Q95">
        <v>21.63</v>
      </c>
      <c r="R95">
        <v>44.97</v>
      </c>
      <c r="S95">
        <v>27.67</v>
      </c>
      <c r="T95">
        <v>1.88</v>
      </c>
      <c r="U95">
        <v>418.77</v>
      </c>
      <c r="V95">
        <v>13.9</v>
      </c>
      <c r="W95">
        <v>45.83</v>
      </c>
      <c r="X95">
        <v>148.30000000000001</v>
      </c>
      <c r="Y95">
        <v>0</v>
      </c>
      <c r="Z95">
        <v>6.52</v>
      </c>
      <c r="AA95">
        <v>42.15</v>
      </c>
      <c r="AB95">
        <v>32.49</v>
      </c>
      <c r="AC95">
        <v>11.65</v>
      </c>
      <c r="AD95">
        <v>0</v>
      </c>
      <c r="AE95">
        <v>19.809999999999999</v>
      </c>
      <c r="AF95">
        <v>10.41</v>
      </c>
      <c r="AG95">
        <v>52.26</v>
      </c>
      <c r="AH95">
        <v>27.52</v>
      </c>
      <c r="AI95">
        <v>16.86</v>
      </c>
      <c r="AJ95">
        <v>0</v>
      </c>
      <c r="AK95">
        <v>69.94</v>
      </c>
      <c r="AL95">
        <v>26.73</v>
      </c>
      <c r="AM95">
        <v>18.88</v>
      </c>
      <c r="AN95">
        <v>0.94</v>
      </c>
      <c r="AO95">
        <v>0</v>
      </c>
      <c r="AP95">
        <v>0.25</v>
      </c>
      <c r="AQ95">
        <v>39.18</v>
      </c>
      <c r="AR95">
        <v>35.33</v>
      </c>
      <c r="AS95">
        <v>38.049999999999997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5.58</v>
      </c>
      <c r="AZ95">
        <v>1.92</v>
      </c>
      <c r="BA95">
        <v>1.0900000000000001</v>
      </c>
      <c r="BB95">
        <v>5.55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3082.9900000000011</v>
      </c>
    </row>
    <row r="96" spans="1:117">
      <c r="A96" t="s">
        <v>138</v>
      </c>
      <c r="B96">
        <v>0</v>
      </c>
      <c r="C96">
        <v>0</v>
      </c>
      <c r="D96">
        <v>53.31</v>
      </c>
      <c r="E96">
        <v>0</v>
      </c>
      <c r="F96">
        <v>0</v>
      </c>
      <c r="G96">
        <v>85.35</v>
      </c>
      <c r="H96">
        <v>0</v>
      </c>
      <c r="I96">
        <v>0</v>
      </c>
      <c r="J96">
        <v>74.38</v>
      </c>
      <c r="K96">
        <v>688.87</v>
      </c>
      <c r="L96">
        <v>472.51</v>
      </c>
      <c r="M96">
        <v>97.18</v>
      </c>
      <c r="N96">
        <v>124.53</v>
      </c>
      <c r="O96">
        <v>130.65</v>
      </c>
      <c r="P96">
        <v>150.15</v>
      </c>
      <c r="Q96">
        <v>21.63</v>
      </c>
      <c r="R96">
        <v>44.97</v>
      </c>
      <c r="S96">
        <v>27.67</v>
      </c>
      <c r="T96">
        <v>1.88</v>
      </c>
      <c r="U96">
        <v>418.77</v>
      </c>
      <c r="V96">
        <v>13.9</v>
      </c>
      <c r="W96">
        <v>45.83</v>
      </c>
      <c r="X96">
        <v>148.30000000000001</v>
      </c>
      <c r="Y96">
        <v>0</v>
      </c>
      <c r="Z96">
        <v>6.52</v>
      </c>
      <c r="AA96">
        <v>42.15</v>
      </c>
      <c r="AB96">
        <v>16.25</v>
      </c>
      <c r="AC96">
        <v>11.65</v>
      </c>
      <c r="AD96">
        <v>0</v>
      </c>
      <c r="AE96">
        <v>19.809999999999999</v>
      </c>
      <c r="AF96">
        <v>10.41</v>
      </c>
      <c r="AG96">
        <v>52.26</v>
      </c>
      <c r="AH96">
        <v>0</v>
      </c>
      <c r="AI96">
        <v>4.29</v>
      </c>
      <c r="AJ96">
        <v>0</v>
      </c>
      <c r="AK96">
        <v>69.94</v>
      </c>
      <c r="AL96">
        <v>26.73</v>
      </c>
      <c r="AM96">
        <v>18.88</v>
      </c>
      <c r="AN96">
        <v>0.94</v>
      </c>
      <c r="AO96">
        <v>0</v>
      </c>
      <c r="AP96">
        <v>0.25</v>
      </c>
      <c r="AQ96">
        <v>26.11</v>
      </c>
      <c r="AR96">
        <v>35.33</v>
      </c>
      <c r="AS96">
        <v>38.049999999999997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5.58</v>
      </c>
      <c r="AZ96">
        <v>1.92</v>
      </c>
      <c r="BA96">
        <v>0</v>
      </c>
      <c r="BB96">
        <v>5.55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3012.5000000000014</v>
      </c>
    </row>
    <row r="97" spans="1:117">
      <c r="A97" t="s">
        <v>139</v>
      </c>
      <c r="B97">
        <v>0</v>
      </c>
      <c r="C97">
        <v>0</v>
      </c>
      <c r="D97">
        <v>53.31</v>
      </c>
      <c r="E97">
        <v>0</v>
      </c>
      <c r="F97">
        <v>0</v>
      </c>
      <c r="G97">
        <v>85.35</v>
      </c>
      <c r="H97">
        <v>0</v>
      </c>
      <c r="I97">
        <v>0</v>
      </c>
      <c r="J97">
        <v>74.38</v>
      </c>
      <c r="K97">
        <v>688.87</v>
      </c>
      <c r="L97">
        <v>529.51</v>
      </c>
      <c r="M97">
        <v>97.18</v>
      </c>
      <c r="N97">
        <v>113.03</v>
      </c>
      <c r="O97">
        <v>130.65</v>
      </c>
      <c r="P97">
        <v>150.15</v>
      </c>
      <c r="Q97">
        <v>21.63</v>
      </c>
      <c r="R97">
        <v>44.97</v>
      </c>
      <c r="S97">
        <v>27.67</v>
      </c>
      <c r="T97">
        <v>1.88</v>
      </c>
      <c r="U97">
        <v>418.77</v>
      </c>
      <c r="V97">
        <v>13.9</v>
      </c>
      <c r="W97">
        <v>45.83</v>
      </c>
      <c r="X97">
        <v>148.30000000000001</v>
      </c>
      <c r="Y97">
        <v>0</v>
      </c>
      <c r="Z97">
        <v>6.52</v>
      </c>
      <c r="AA97">
        <v>28.1</v>
      </c>
      <c r="AB97">
        <v>16.25</v>
      </c>
      <c r="AC97">
        <v>11.65</v>
      </c>
      <c r="AD97">
        <v>0</v>
      </c>
      <c r="AE97">
        <v>19.809999999999999</v>
      </c>
      <c r="AF97">
        <v>10.41</v>
      </c>
      <c r="AG97">
        <v>52.26</v>
      </c>
      <c r="AH97">
        <v>0</v>
      </c>
      <c r="AI97">
        <v>4.29</v>
      </c>
      <c r="AJ97">
        <v>0</v>
      </c>
      <c r="AK97">
        <v>69.94</v>
      </c>
      <c r="AL97">
        <v>40.090000000000003</v>
      </c>
      <c r="AM97">
        <v>18.88</v>
      </c>
      <c r="AN97">
        <v>0.94</v>
      </c>
      <c r="AO97">
        <v>0</v>
      </c>
      <c r="AP97">
        <v>0</v>
      </c>
      <c r="AQ97">
        <v>26.11</v>
      </c>
      <c r="AR97">
        <v>35.33</v>
      </c>
      <c r="AS97">
        <v>38.049999999999997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5.58</v>
      </c>
      <c r="AZ97">
        <v>0</v>
      </c>
      <c r="BA97">
        <v>0</v>
      </c>
      <c r="BB97">
        <v>5.55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3055.1400000000012</v>
      </c>
    </row>
    <row r="98" spans="1:117">
      <c r="A98" t="s">
        <v>140</v>
      </c>
      <c r="B98">
        <v>0</v>
      </c>
      <c r="C98">
        <v>0</v>
      </c>
      <c r="D98">
        <v>53.31</v>
      </c>
      <c r="E98">
        <v>0</v>
      </c>
      <c r="F98">
        <v>0</v>
      </c>
      <c r="G98">
        <v>85.35</v>
      </c>
      <c r="H98">
        <v>0</v>
      </c>
      <c r="I98">
        <v>0</v>
      </c>
      <c r="J98">
        <v>74.38</v>
      </c>
      <c r="K98">
        <v>688.87</v>
      </c>
      <c r="L98">
        <v>529.51</v>
      </c>
      <c r="M98">
        <v>97.18</v>
      </c>
      <c r="N98">
        <v>113.03</v>
      </c>
      <c r="O98">
        <v>130.65</v>
      </c>
      <c r="P98">
        <v>150.15</v>
      </c>
      <c r="Q98">
        <v>21.63</v>
      </c>
      <c r="R98">
        <v>44.97</v>
      </c>
      <c r="S98">
        <v>27.67</v>
      </c>
      <c r="T98">
        <v>1.88</v>
      </c>
      <c r="U98">
        <v>418.77</v>
      </c>
      <c r="V98">
        <v>13.9</v>
      </c>
      <c r="W98">
        <v>45.83</v>
      </c>
      <c r="X98">
        <v>148.30000000000001</v>
      </c>
      <c r="Y98">
        <v>0</v>
      </c>
      <c r="Z98">
        <v>6.52</v>
      </c>
      <c r="AA98">
        <v>14.05</v>
      </c>
      <c r="AB98">
        <v>16.25</v>
      </c>
      <c r="AC98">
        <v>11.65</v>
      </c>
      <c r="AD98">
        <v>0</v>
      </c>
      <c r="AE98">
        <v>19.809999999999999</v>
      </c>
      <c r="AF98">
        <v>10.41</v>
      </c>
      <c r="AG98">
        <v>52.26</v>
      </c>
      <c r="AH98">
        <v>0</v>
      </c>
      <c r="AI98">
        <v>4.29</v>
      </c>
      <c r="AJ98">
        <v>0</v>
      </c>
      <c r="AK98">
        <v>69.94</v>
      </c>
      <c r="AL98">
        <v>40.090000000000003</v>
      </c>
      <c r="AM98">
        <v>18.88</v>
      </c>
      <c r="AN98">
        <v>0.94</v>
      </c>
      <c r="AO98">
        <v>0</v>
      </c>
      <c r="AP98">
        <v>0</v>
      </c>
      <c r="AQ98">
        <v>26.11</v>
      </c>
      <c r="AR98">
        <v>35.33</v>
      </c>
      <c r="AS98">
        <v>38.049999999999997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5.58</v>
      </c>
      <c r="AZ98">
        <v>0</v>
      </c>
      <c r="BA98">
        <v>0</v>
      </c>
      <c r="BB98">
        <v>5.55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3041.0900000000015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1.2711625000000015</v>
      </c>
      <c r="E99">
        <f t="shared" si="2"/>
        <v>0</v>
      </c>
      <c r="F99">
        <f t="shared" si="2"/>
        <v>0</v>
      </c>
      <c r="G99">
        <f t="shared" si="2"/>
        <v>2.0484000000000036</v>
      </c>
      <c r="H99">
        <f t="shared" si="2"/>
        <v>0</v>
      </c>
      <c r="I99">
        <f t="shared" si="2"/>
        <v>0</v>
      </c>
      <c r="J99">
        <f t="shared" si="2"/>
        <v>1.7851200000000023</v>
      </c>
      <c r="K99">
        <f t="shared" si="2"/>
        <v>16.474827500000021</v>
      </c>
      <c r="L99">
        <f t="shared" si="2"/>
        <v>13.486990000000013</v>
      </c>
      <c r="M99">
        <f t="shared" si="2"/>
        <v>2.3126950000000033</v>
      </c>
      <c r="N99">
        <f t="shared" si="2"/>
        <v>2.9398450000000036</v>
      </c>
      <c r="O99">
        <f t="shared" si="2"/>
        <v>3.1211999999999951</v>
      </c>
      <c r="P99">
        <f t="shared" si="2"/>
        <v>3.4038299999999961</v>
      </c>
      <c r="Q99">
        <f t="shared" si="2"/>
        <v>0.51821250000000074</v>
      </c>
      <c r="R99">
        <f t="shared" si="2"/>
        <v>1.0784699999999983</v>
      </c>
      <c r="S99">
        <f t="shared" si="2"/>
        <v>0.664080000000001</v>
      </c>
      <c r="T99">
        <f t="shared" si="2"/>
        <v>6.168000000000004E-2</v>
      </c>
      <c r="U99">
        <f t="shared" si="2"/>
        <v>10.050479999999991</v>
      </c>
      <c r="V99">
        <f t="shared" si="2"/>
        <v>0.33360000000000023</v>
      </c>
      <c r="W99">
        <f t="shared" si="2"/>
        <v>1.0999199999999989</v>
      </c>
      <c r="X99">
        <f t="shared" si="2"/>
        <v>3.5591999999999944</v>
      </c>
      <c r="Y99">
        <f t="shared" si="2"/>
        <v>0</v>
      </c>
      <c r="Z99">
        <f t="shared" si="2"/>
        <v>0.24290999999999971</v>
      </c>
      <c r="AA99">
        <f t="shared" si="2"/>
        <v>0.28439749999999991</v>
      </c>
      <c r="AB99">
        <f t="shared" si="2"/>
        <v>0.29347250000000003</v>
      </c>
      <c r="AC99">
        <f t="shared" si="2"/>
        <v>0.18069499999999999</v>
      </c>
      <c r="AD99">
        <f t="shared" si="2"/>
        <v>0.17488000000000001</v>
      </c>
      <c r="AE99">
        <f t="shared" si="2"/>
        <v>0.60915749999999957</v>
      </c>
      <c r="AF99">
        <f t="shared" si="2"/>
        <v>0.27646000000000004</v>
      </c>
      <c r="AG99">
        <f t="shared" si="2"/>
        <v>1.2542400000000029</v>
      </c>
      <c r="AH99">
        <f t="shared" si="2"/>
        <v>0.87666750000000027</v>
      </c>
      <c r="AI99">
        <f t="shared" si="2"/>
        <v>0.19047000000000006</v>
      </c>
      <c r="AJ99">
        <f t="shared" si="2"/>
        <v>0</v>
      </c>
      <c r="AK99">
        <f t="shared" si="2"/>
        <v>1.6785599999999969</v>
      </c>
      <c r="AL99">
        <f t="shared" si="2"/>
        <v>0.63822749999999995</v>
      </c>
      <c r="AM99">
        <f t="shared" si="2"/>
        <v>0.28677000000000025</v>
      </c>
      <c r="AN99">
        <f t="shared" si="2"/>
        <v>2.2399999999999962E-2</v>
      </c>
      <c r="AO99">
        <f t="shared" si="2"/>
        <v>0</v>
      </c>
      <c r="AP99">
        <f t="shared" si="2"/>
        <v>2.1524999999999989E-2</v>
      </c>
      <c r="AQ99">
        <f t="shared" si="2"/>
        <v>0.39179250000000004</v>
      </c>
      <c r="AR99">
        <f t="shared" si="2"/>
        <v>0.87011750000000077</v>
      </c>
      <c r="AS99">
        <f t="shared" si="2"/>
        <v>0.9130650000000009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0.15529000000000007</v>
      </c>
      <c r="AZ99">
        <f t="shared" si="3"/>
        <v>3.6032500000000002E-2</v>
      </c>
      <c r="BA99">
        <f t="shared" si="3"/>
        <v>3.4395000000000002E-2</v>
      </c>
      <c r="BB99">
        <f t="shared" si="3"/>
        <v>0.12962499999999993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74.250862500000054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B4" sqref="B4:E4"/>
    </sheetView>
  </sheetViews>
  <sheetFormatPr defaultRowHeight="15"/>
  <cols>
    <col min="1" max="1" width="17.5703125" customWidth="1"/>
  </cols>
  <sheetData>
    <row r="1" spans="1:13">
      <c r="A1" s="30">
        <f>Losses!B1</f>
        <v>45752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489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2.2750000000000004</v>
      </c>
      <c r="G4" s="145">
        <v>0</v>
      </c>
      <c r="H4" s="1">
        <f t="shared" si="0"/>
        <v>99.995000000000019</v>
      </c>
      <c r="J4" s="25">
        <v>3</v>
      </c>
      <c r="L4" s="35" t="s">
        <v>489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386</v>
      </c>
      <c r="AZ2" t="s">
        <v>387</v>
      </c>
      <c r="BA2" t="s">
        <v>388</v>
      </c>
      <c r="BB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414.78</v>
      </c>
      <c r="L3">
        <v>472.03</v>
      </c>
      <c r="M3">
        <v>91.13</v>
      </c>
      <c r="N3">
        <v>116.91</v>
      </c>
      <c r="O3">
        <v>122.44</v>
      </c>
      <c r="P3">
        <v>103.2</v>
      </c>
      <c r="Q3">
        <v>15.08</v>
      </c>
      <c r="R3">
        <v>32.43</v>
      </c>
      <c r="S3">
        <v>20.010000000000002</v>
      </c>
      <c r="T3">
        <v>1.03</v>
      </c>
      <c r="U3">
        <v>402.81</v>
      </c>
      <c r="V3">
        <v>13.37</v>
      </c>
      <c r="W3">
        <v>44.08</v>
      </c>
      <c r="X3">
        <v>142.65</v>
      </c>
      <c r="Y3">
        <v>0</v>
      </c>
      <c r="Z3">
        <v>6.27</v>
      </c>
      <c r="AA3">
        <v>0</v>
      </c>
      <c r="AB3">
        <v>15.63</v>
      </c>
      <c r="AC3">
        <v>11.21</v>
      </c>
      <c r="AD3">
        <v>0</v>
      </c>
      <c r="AE3">
        <v>19.059999999999999</v>
      </c>
      <c r="AF3">
        <v>10.01</v>
      </c>
      <c r="AG3">
        <v>50.27</v>
      </c>
      <c r="AH3">
        <v>0</v>
      </c>
      <c r="AI3">
        <v>0</v>
      </c>
      <c r="AJ3">
        <v>0</v>
      </c>
      <c r="AK3">
        <v>67.28</v>
      </c>
      <c r="AL3">
        <v>25.71</v>
      </c>
      <c r="AM3">
        <v>0</v>
      </c>
      <c r="AN3">
        <v>0.84</v>
      </c>
      <c r="AO3">
        <v>0</v>
      </c>
      <c r="AP3">
        <v>0</v>
      </c>
      <c r="AQ3">
        <v>25.43</v>
      </c>
      <c r="AR3">
        <v>34.51</v>
      </c>
      <c r="AS3">
        <v>38.119999999999997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5.42</v>
      </c>
      <c r="AZ3">
        <v>0</v>
      </c>
      <c r="BA3">
        <v>0</v>
      </c>
      <c r="BB3">
        <v>3.01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2323.9600000000005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419.98</v>
      </c>
      <c r="L4">
        <v>396.81</v>
      </c>
      <c r="M4">
        <v>91.13</v>
      </c>
      <c r="N4">
        <v>116.91</v>
      </c>
      <c r="O4">
        <v>122.44</v>
      </c>
      <c r="P4">
        <v>103.2</v>
      </c>
      <c r="Q4">
        <v>15.08</v>
      </c>
      <c r="R4">
        <v>32.43</v>
      </c>
      <c r="S4">
        <v>20.010000000000002</v>
      </c>
      <c r="T4">
        <v>1.03</v>
      </c>
      <c r="U4">
        <v>402.81</v>
      </c>
      <c r="V4">
        <v>13.37</v>
      </c>
      <c r="W4">
        <v>44.08</v>
      </c>
      <c r="X4">
        <v>142.65</v>
      </c>
      <c r="Y4">
        <v>0</v>
      </c>
      <c r="Z4">
        <v>6.27</v>
      </c>
      <c r="AA4">
        <v>0</v>
      </c>
      <c r="AB4">
        <v>15.63</v>
      </c>
      <c r="AC4">
        <v>11.21</v>
      </c>
      <c r="AD4">
        <v>0</v>
      </c>
      <c r="AE4">
        <v>19.059999999999999</v>
      </c>
      <c r="AF4">
        <v>10.01</v>
      </c>
      <c r="AG4">
        <v>50.27</v>
      </c>
      <c r="AH4">
        <v>0</v>
      </c>
      <c r="AI4">
        <v>0</v>
      </c>
      <c r="AJ4">
        <v>0</v>
      </c>
      <c r="AK4">
        <v>67.28</v>
      </c>
      <c r="AL4">
        <v>68.180000000000007</v>
      </c>
      <c r="AM4">
        <v>0</v>
      </c>
      <c r="AN4">
        <v>0.84</v>
      </c>
      <c r="AO4">
        <v>0</v>
      </c>
      <c r="AP4">
        <v>0</v>
      </c>
      <c r="AQ4">
        <v>12.72</v>
      </c>
      <c r="AR4">
        <v>34.51</v>
      </c>
      <c r="AS4">
        <v>38.119999999999997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5.42</v>
      </c>
      <c r="AZ4">
        <v>0</v>
      </c>
      <c r="BA4">
        <v>0</v>
      </c>
      <c r="BB4">
        <v>3.01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2283.6999999999998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420.28</v>
      </c>
      <c r="L5">
        <v>319.86</v>
      </c>
      <c r="M5">
        <v>91.13</v>
      </c>
      <c r="N5">
        <v>116.91</v>
      </c>
      <c r="O5">
        <v>122.44</v>
      </c>
      <c r="P5">
        <v>103.2</v>
      </c>
      <c r="Q5">
        <v>15.08</v>
      </c>
      <c r="R5">
        <v>32.43</v>
      </c>
      <c r="S5">
        <v>20.010000000000002</v>
      </c>
      <c r="T5">
        <v>1.03</v>
      </c>
      <c r="U5">
        <v>402.81</v>
      </c>
      <c r="V5">
        <v>13.37</v>
      </c>
      <c r="W5">
        <v>44.08</v>
      </c>
      <c r="X5">
        <v>142.65</v>
      </c>
      <c r="Y5">
        <v>0</v>
      </c>
      <c r="Z5">
        <v>6.27</v>
      </c>
      <c r="AA5">
        <v>0</v>
      </c>
      <c r="AB5">
        <v>15.63</v>
      </c>
      <c r="AC5">
        <v>11.21</v>
      </c>
      <c r="AD5">
        <v>0</v>
      </c>
      <c r="AE5">
        <v>19.059999999999999</v>
      </c>
      <c r="AF5">
        <v>10.01</v>
      </c>
      <c r="AG5">
        <v>50.27</v>
      </c>
      <c r="AH5">
        <v>0</v>
      </c>
      <c r="AI5">
        <v>0</v>
      </c>
      <c r="AJ5">
        <v>0</v>
      </c>
      <c r="AK5">
        <v>67.28</v>
      </c>
      <c r="AL5">
        <v>68.180000000000007</v>
      </c>
      <c r="AM5">
        <v>0</v>
      </c>
      <c r="AN5">
        <v>0.84</v>
      </c>
      <c r="AO5">
        <v>0</v>
      </c>
      <c r="AP5">
        <v>0</v>
      </c>
      <c r="AQ5">
        <v>0</v>
      </c>
      <c r="AR5">
        <v>34.51</v>
      </c>
      <c r="AS5">
        <v>38.119999999999997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5.42</v>
      </c>
      <c r="AZ5">
        <v>0</v>
      </c>
      <c r="BA5">
        <v>0</v>
      </c>
      <c r="BB5">
        <v>3.01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2194.33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427.16</v>
      </c>
      <c r="L6">
        <v>278.5</v>
      </c>
      <c r="M6">
        <v>91.13</v>
      </c>
      <c r="N6">
        <v>116.91</v>
      </c>
      <c r="O6">
        <v>122.44</v>
      </c>
      <c r="P6">
        <v>103.2</v>
      </c>
      <c r="Q6">
        <v>15.08</v>
      </c>
      <c r="R6">
        <v>32.43</v>
      </c>
      <c r="S6">
        <v>20.010000000000002</v>
      </c>
      <c r="T6">
        <v>1.03</v>
      </c>
      <c r="U6">
        <v>402.81</v>
      </c>
      <c r="V6">
        <v>13.37</v>
      </c>
      <c r="W6">
        <v>44.08</v>
      </c>
      <c r="X6">
        <v>142.65</v>
      </c>
      <c r="Y6">
        <v>0</v>
      </c>
      <c r="Z6">
        <v>6.27</v>
      </c>
      <c r="AA6">
        <v>0</v>
      </c>
      <c r="AB6">
        <v>15.63</v>
      </c>
      <c r="AC6">
        <v>0</v>
      </c>
      <c r="AD6">
        <v>0</v>
      </c>
      <c r="AE6">
        <v>19.059999999999999</v>
      </c>
      <c r="AF6">
        <v>10.01</v>
      </c>
      <c r="AG6">
        <v>50.27</v>
      </c>
      <c r="AH6">
        <v>0</v>
      </c>
      <c r="AI6">
        <v>0</v>
      </c>
      <c r="AJ6">
        <v>0</v>
      </c>
      <c r="AK6">
        <v>67.28</v>
      </c>
      <c r="AL6">
        <v>68.180000000000007</v>
      </c>
      <c r="AM6">
        <v>0</v>
      </c>
      <c r="AN6">
        <v>0.84</v>
      </c>
      <c r="AO6">
        <v>0</v>
      </c>
      <c r="AP6">
        <v>0</v>
      </c>
      <c r="AQ6">
        <v>0</v>
      </c>
      <c r="AR6">
        <v>34.51</v>
      </c>
      <c r="AS6">
        <v>38.119999999999997</v>
      </c>
      <c r="AT6">
        <v>19.239999999999998</v>
      </c>
      <c r="AU6">
        <v>0</v>
      </c>
      <c r="AV6">
        <v>0</v>
      </c>
      <c r="AW6">
        <v>0</v>
      </c>
      <c r="AX6">
        <v>0</v>
      </c>
      <c r="AY6">
        <v>5.42</v>
      </c>
      <c r="AZ6">
        <v>0</v>
      </c>
      <c r="BA6">
        <v>0</v>
      </c>
      <c r="BB6">
        <v>3.01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2148.6400000000003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433.93</v>
      </c>
      <c r="L7">
        <v>345.35</v>
      </c>
      <c r="M7">
        <v>91.13</v>
      </c>
      <c r="N7">
        <v>116.91</v>
      </c>
      <c r="O7">
        <v>122.44</v>
      </c>
      <c r="P7">
        <v>103.2</v>
      </c>
      <c r="Q7">
        <v>15.08</v>
      </c>
      <c r="R7">
        <v>32.43</v>
      </c>
      <c r="S7">
        <v>20.010000000000002</v>
      </c>
      <c r="T7">
        <v>1.03</v>
      </c>
      <c r="U7">
        <v>402.81</v>
      </c>
      <c r="V7">
        <v>13.37</v>
      </c>
      <c r="W7">
        <v>44.08</v>
      </c>
      <c r="X7">
        <v>142.65</v>
      </c>
      <c r="Y7">
        <v>0</v>
      </c>
      <c r="Z7">
        <v>6.27</v>
      </c>
      <c r="AA7">
        <v>0</v>
      </c>
      <c r="AB7">
        <v>0</v>
      </c>
      <c r="AC7">
        <v>0</v>
      </c>
      <c r="AD7">
        <v>0</v>
      </c>
      <c r="AE7">
        <v>19.059999999999999</v>
      </c>
      <c r="AF7">
        <v>10.01</v>
      </c>
      <c r="AG7">
        <v>50.27</v>
      </c>
      <c r="AH7">
        <v>0</v>
      </c>
      <c r="AI7">
        <v>0</v>
      </c>
      <c r="AJ7">
        <v>0</v>
      </c>
      <c r="AK7">
        <v>67.28</v>
      </c>
      <c r="AL7">
        <v>68.180000000000007</v>
      </c>
      <c r="AM7">
        <v>0</v>
      </c>
      <c r="AN7">
        <v>0.84</v>
      </c>
      <c r="AO7">
        <v>0</v>
      </c>
      <c r="AP7">
        <v>0</v>
      </c>
      <c r="AQ7">
        <v>0</v>
      </c>
      <c r="AR7">
        <v>34.51</v>
      </c>
      <c r="AS7">
        <v>38.119999999999997</v>
      </c>
      <c r="AT7">
        <v>19.239999999999998</v>
      </c>
      <c r="AU7">
        <v>0</v>
      </c>
      <c r="AV7">
        <v>0</v>
      </c>
      <c r="AW7">
        <v>0</v>
      </c>
      <c r="AX7">
        <v>0</v>
      </c>
      <c r="AY7">
        <v>5.42</v>
      </c>
      <c r="AZ7">
        <v>0</v>
      </c>
      <c r="BA7">
        <v>0</v>
      </c>
      <c r="BB7">
        <v>3.01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2206.63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433.93</v>
      </c>
      <c r="L8">
        <v>345.83</v>
      </c>
      <c r="M8">
        <v>91.13</v>
      </c>
      <c r="N8">
        <v>116.91</v>
      </c>
      <c r="O8">
        <v>122.44</v>
      </c>
      <c r="P8">
        <v>103.2</v>
      </c>
      <c r="Q8">
        <v>15.08</v>
      </c>
      <c r="R8">
        <v>32.43</v>
      </c>
      <c r="S8">
        <v>20.010000000000002</v>
      </c>
      <c r="T8">
        <v>1.03</v>
      </c>
      <c r="U8">
        <v>402.81</v>
      </c>
      <c r="V8">
        <v>13.37</v>
      </c>
      <c r="W8">
        <v>44.08</v>
      </c>
      <c r="X8">
        <v>142.65</v>
      </c>
      <c r="Y8">
        <v>0</v>
      </c>
      <c r="Z8">
        <v>6.27</v>
      </c>
      <c r="AA8">
        <v>0</v>
      </c>
      <c r="AB8">
        <v>0</v>
      </c>
      <c r="AC8">
        <v>0</v>
      </c>
      <c r="AD8">
        <v>0</v>
      </c>
      <c r="AE8">
        <v>19.059999999999999</v>
      </c>
      <c r="AF8">
        <v>10.01</v>
      </c>
      <c r="AG8">
        <v>50.27</v>
      </c>
      <c r="AH8">
        <v>0</v>
      </c>
      <c r="AI8">
        <v>0</v>
      </c>
      <c r="AJ8">
        <v>0</v>
      </c>
      <c r="AK8">
        <v>67.28</v>
      </c>
      <c r="AL8">
        <v>68.180000000000007</v>
      </c>
      <c r="AM8">
        <v>0</v>
      </c>
      <c r="AN8">
        <v>0.84</v>
      </c>
      <c r="AO8">
        <v>0</v>
      </c>
      <c r="AP8">
        <v>0</v>
      </c>
      <c r="AQ8">
        <v>0</v>
      </c>
      <c r="AR8">
        <v>34.51</v>
      </c>
      <c r="AS8">
        <v>38.119999999999997</v>
      </c>
      <c r="AT8">
        <v>19.239999999999998</v>
      </c>
      <c r="AU8">
        <v>0</v>
      </c>
      <c r="AV8">
        <v>0</v>
      </c>
      <c r="AW8">
        <v>0</v>
      </c>
      <c r="AX8">
        <v>0</v>
      </c>
      <c r="AY8">
        <v>5.42</v>
      </c>
      <c r="AZ8">
        <v>0</v>
      </c>
      <c r="BA8">
        <v>0</v>
      </c>
      <c r="BB8">
        <v>3.01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2207.11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433.93</v>
      </c>
      <c r="L9">
        <v>346.39</v>
      </c>
      <c r="M9">
        <v>92.04</v>
      </c>
      <c r="N9">
        <v>117.47</v>
      </c>
      <c r="O9">
        <v>123.7</v>
      </c>
      <c r="P9">
        <v>105.35</v>
      </c>
      <c r="Q9">
        <v>15.08</v>
      </c>
      <c r="R9">
        <v>32.43</v>
      </c>
      <c r="S9">
        <v>20.010000000000002</v>
      </c>
      <c r="T9">
        <v>1.75</v>
      </c>
      <c r="U9">
        <v>402.81</v>
      </c>
      <c r="V9">
        <v>13.37</v>
      </c>
      <c r="W9">
        <v>44.08</v>
      </c>
      <c r="X9">
        <v>142.65</v>
      </c>
      <c r="Y9">
        <v>0</v>
      </c>
      <c r="Z9">
        <v>6.27</v>
      </c>
      <c r="AA9">
        <v>0</v>
      </c>
      <c r="AB9">
        <v>0</v>
      </c>
      <c r="AC9">
        <v>0</v>
      </c>
      <c r="AD9">
        <v>0</v>
      </c>
      <c r="AE9">
        <v>19.059999999999999</v>
      </c>
      <c r="AF9">
        <v>10.01</v>
      </c>
      <c r="AG9">
        <v>50.27</v>
      </c>
      <c r="AH9">
        <v>0</v>
      </c>
      <c r="AI9">
        <v>0</v>
      </c>
      <c r="AJ9">
        <v>0</v>
      </c>
      <c r="AK9">
        <v>67.28</v>
      </c>
      <c r="AL9">
        <v>26.83</v>
      </c>
      <c r="AM9">
        <v>0</v>
      </c>
      <c r="AN9">
        <v>0.84</v>
      </c>
      <c r="AO9">
        <v>0</v>
      </c>
      <c r="AP9">
        <v>6.03</v>
      </c>
      <c r="AQ9">
        <v>0</v>
      </c>
      <c r="AR9">
        <v>34.51</v>
      </c>
      <c r="AS9">
        <v>38.119999999999997</v>
      </c>
      <c r="AT9">
        <v>19.239999999999998</v>
      </c>
      <c r="AU9">
        <v>0</v>
      </c>
      <c r="AV9">
        <v>0</v>
      </c>
      <c r="AW9">
        <v>0</v>
      </c>
      <c r="AX9">
        <v>0</v>
      </c>
      <c r="AY9">
        <v>5.42</v>
      </c>
      <c r="AZ9">
        <v>0</v>
      </c>
      <c r="BA9">
        <v>0</v>
      </c>
      <c r="BB9">
        <v>3.01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2177.9500000000003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433.93</v>
      </c>
      <c r="L10">
        <v>346.39</v>
      </c>
      <c r="M10">
        <v>92.04</v>
      </c>
      <c r="N10">
        <v>117.47</v>
      </c>
      <c r="O10">
        <v>123.7</v>
      </c>
      <c r="P10">
        <v>105.35</v>
      </c>
      <c r="Q10">
        <v>15.08</v>
      </c>
      <c r="R10">
        <v>32.479999999999997</v>
      </c>
      <c r="S10">
        <v>20.010000000000002</v>
      </c>
      <c r="T10">
        <v>1.75</v>
      </c>
      <c r="U10">
        <v>402.81</v>
      </c>
      <c r="V10">
        <v>13.37</v>
      </c>
      <c r="W10">
        <v>44.08</v>
      </c>
      <c r="X10">
        <v>142.65</v>
      </c>
      <c r="Y10">
        <v>0</v>
      </c>
      <c r="Z10">
        <v>6.27</v>
      </c>
      <c r="AA10">
        <v>0</v>
      </c>
      <c r="AB10">
        <v>0</v>
      </c>
      <c r="AC10">
        <v>0</v>
      </c>
      <c r="AD10">
        <v>0</v>
      </c>
      <c r="AE10">
        <v>19.059999999999999</v>
      </c>
      <c r="AF10">
        <v>10.01</v>
      </c>
      <c r="AG10">
        <v>50.27</v>
      </c>
      <c r="AH10">
        <v>0</v>
      </c>
      <c r="AI10">
        <v>0</v>
      </c>
      <c r="AJ10">
        <v>0</v>
      </c>
      <c r="AK10">
        <v>67.28</v>
      </c>
      <c r="AL10">
        <v>25.71</v>
      </c>
      <c r="AM10">
        <v>0</v>
      </c>
      <c r="AN10">
        <v>0.84</v>
      </c>
      <c r="AO10">
        <v>0</v>
      </c>
      <c r="AP10">
        <v>6.03</v>
      </c>
      <c r="AQ10">
        <v>0</v>
      </c>
      <c r="AR10">
        <v>34.51</v>
      </c>
      <c r="AS10">
        <v>38.119999999999997</v>
      </c>
      <c r="AT10">
        <v>19.239999999999998</v>
      </c>
      <c r="AU10">
        <v>0</v>
      </c>
      <c r="AV10">
        <v>0</v>
      </c>
      <c r="AW10">
        <v>0</v>
      </c>
      <c r="AX10">
        <v>0</v>
      </c>
      <c r="AY10">
        <v>5.42</v>
      </c>
      <c r="AZ10">
        <v>0</v>
      </c>
      <c r="BA10">
        <v>0</v>
      </c>
      <c r="BB10">
        <v>3.01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2176.88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433.93</v>
      </c>
      <c r="L11">
        <v>346.39</v>
      </c>
      <c r="M11">
        <v>92.04</v>
      </c>
      <c r="N11">
        <v>117.47</v>
      </c>
      <c r="O11">
        <v>123.7</v>
      </c>
      <c r="P11">
        <v>105.35</v>
      </c>
      <c r="Q11">
        <v>15.08</v>
      </c>
      <c r="R11">
        <v>32.479999999999997</v>
      </c>
      <c r="S11">
        <v>20.010000000000002</v>
      </c>
      <c r="T11">
        <v>1.75</v>
      </c>
      <c r="U11">
        <v>402.81</v>
      </c>
      <c r="V11">
        <v>13.37</v>
      </c>
      <c r="W11">
        <v>44.08</v>
      </c>
      <c r="X11">
        <v>142.65</v>
      </c>
      <c r="Y11">
        <v>0</v>
      </c>
      <c r="Z11">
        <v>6.27</v>
      </c>
      <c r="AA11">
        <v>0</v>
      </c>
      <c r="AB11">
        <v>0</v>
      </c>
      <c r="AC11">
        <v>0</v>
      </c>
      <c r="AD11">
        <v>0</v>
      </c>
      <c r="AE11">
        <v>19.059999999999999</v>
      </c>
      <c r="AF11">
        <v>10.01</v>
      </c>
      <c r="AG11">
        <v>50.27</v>
      </c>
      <c r="AH11">
        <v>0</v>
      </c>
      <c r="AI11">
        <v>0</v>
      </c>
      <c r="AJ11">
        <v>0</v>
      </c>
      <c r="AK11">
        <v>67.28</v>
      </c>
      <c r="AL11">
        <v>25.71</v>
      </c>
      <c r="AM11">
        <v>18.16</v>
      </c>
      <c r="AN11">
        <v>0.84</v>
      </c>
      <c r="AO11">
        <v>0</v>
      </c>
      <c r="AP11">
        <v>6.03</v>
      </c>
      <c r="AQ11">
        <v>0</v>
      </c>
      <c r="AR11">
        <v>34.51</v>
      </c>
      <c r="AS11">
        <v>38.119999999999997</v>
      </c>
      <c r="AT11">
        <v>19.239999999999998</v>
      </c>
      <c r="AU11">
        <v>0</v>
      </c>
      <c r="AV11">
        <v>0</v>
      </c>
      <c r="AW11">
        <v>0</v>
      </c>
      <c r="AX11">
        <v>0</v>
      </c>
      <c r="AY11">
        <v>5.42</v>
      </c>
      <c r="AZ11">
        <v>0</v>
      </c>
      <c r="BA11">
        <v>0</v>
      </c>
      <c r="BB11">
        <v>3.01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2195.04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433.93</v>
      </c>
      <c r="L12">
        <v>346.39</v>
      </c>
      <c r="M12">
        <v>92.04</v>
      </c>
      <c r="N12">
        <v>117.47</v>
      </c>
      <c r="O12">
        <v>123.7</v>
      </c>
      <c r="P12">
        <v>105.35</v>
      </c>
      <c r="Q12">
        <v>15.08</v>
      </c>
      <c r="R12">
        <v>32.479999999999997</v>
      </c>
      <c r="S12">
        <v>20.010000000000002</v>
      </c>
      <c r="T12">
        <v>1.75</v>
      </c>
      <c r="U12">
        <v>402.81</v>
      </c>
      <c r="V12">
        <v>13.37</v>
      </c>
      <c r="W12">
        <v>44.08</v>
      </c>
      <c r="X12">
        <v>142.65</v>
      </c>
      <c r="Y12">
        <v>0</v>
      </c>
      <c r="Z12">
        <v>6.27</v>
      </c>
      <c r="AA12">
        <v>0</v>
      </c>
      <c r="AB12">
        <v>0</v>
      </c>
      <c r="AC12">
        <v>0</v>
      </c>
      <c r="AD12">
        <v>0</v>
      </c>
      <c r="AE12">
        <v>19.059999999999999</v>
      </c>
      <c r="AF12">
        <v>10.01</v>
      </c>
      <c r="AG12">
        <v>50.27</v>
      </c>
      <c r="AH12">
        <v>0</v>
      </c>
      <c r="AI12">
        <v>0</v>
      </c>
      <c r="AJ12">
        <v>0</v>
      </c>
      <c r="AK12">
        <v>67.28</v>
      </c>
      <c r="AL12">
        <v>25.71</v>
      </c>
      <c r="AM12">
        <v>18.16</v>
      </c>
      <c r="AN12">
        <v>0.84</v>
      </c>
      <c r="AO12">
        <v>0</v>
      </c>
      <c r="AP12">
        <v>6.03</v>
      </c>
      <c r="AQ12">
        <v>0</v>
      </c>
      <c r="AR12">
        <v>34.51</v>
      </c>
      <c r="AS12">
        <v>38.119999999999997</v>
      </c>
      <c r="AT12">
        <v>19.239999999999998</v>
      </c>
      <c r="AU12">
        <v>0</v>
      </c>
      <c r="AV12">
        <v>0</v>
      </c>
      <c r="AW12">
        <v>0</v>
      </c>
      <c r="AX12">
        <v>0</v>
      </c>
      <c r="AY12">
        <v>5.42</v>
      </c>
      <c r="AZ12">
        <v>0</v>
      </c>
      <c r="BA12">
        <v>0</v>
      </c>
      <c r="BB12">
        <v>3.01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2195.04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433.94</v>
      </c>
      <c r="L13">
        <v>346.39</v>
      </c>
      <c r="M13">
        <v>92.04</v>
      </c>
      <c r="N13">
        <v>117.47</v>
      </c>
      <c r="O13">
        <v>123.7</v>
      </c>
      <c r="P13">
        <v>105.44</v>
      </c>
      <c r="Q13">
        <v>15.08</v>
      </c>
      <c r="R13">
        <v>32.479999999999997</v>
      </c>
      <c r="S13">
        <v>20.010000000000002</v>
      </c>
      <c r="T13">
        <v>2.13</v>
      </c>
      <c r="U13">
        <v>402.81</v>
      </c>
      <c r="V13">
        <v>13.37</v>
      </c>
      <c r="W13">
        <v>44.08</v>
      </c>
      <c r="X13">
        <v>142.65</v>
      </c>
      <c r="Y13">
        <v>0</v>
      </c>
      <c r="Z13">
        <v>6.27</v>
      </c>
      <c r="AA13">
        <v>0</v>
      </c>
      <c r="AB13">
        <v>0</v>
      </c>
      <c r="AC13">
        <v>0</v>
      </c>
      <c r="AD13">
        <v>0</v>
      </c>
      <c r="AE13">
        <v>19.059999999999999</v>
      </c>
      <c r="AF13">
        <v>10.01</v>
      </c>
      <c r="AG13">
        <v>50.27</v>
      </c>
      <c r="AH13">
        <v>0</v>
      </c>
      <c r="AI13">
        <v>0</v>
      </c>
      <c r="AJ13">
        <v>0</v>
      </c>
      <c r="AK13">
        <v>67.28</v>
      </c>
      <c r="AL13">
        <v>25.71</v>
      </c>
      <c r="AM13">
        <v>18.16</v>
      </c>
      <c r="AN13">
        <v>0.84</v>
      </c>
      <c r="AO13">
        <v>0</v>
      </c>
      <c r="AP13">
        <v>6.03</v>
      </c>
      <c r="AQ13">
        <v>0</v>
      </c>
      <c r="AR13">
        <v>34.51</v>
      </c>
      <c r="AS13">
        <v>38.119999999999997</v>
      </c>
      <c r="AT13">
        <v>19.239999999999998</v>
      </c>
      <c r="AU13">
        <v>0</v>
      </c>
      <c r="AV13">
        <v>0</v>
      </c>
      <c r="AW13">
        <v>0</v>
      </c>
      <c r="AX13">
        <v>0</v>
      </c>
      <c r="AY13">
        <v>5.42</v>
      </c>
      <c r="AZ13">
        <v>0</v>
      </c>
      <c r="BA13">
        <v>0</v>
      </c>
      <c r="BB13">
        <v>3.01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2195.52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433.94</v>
      </c>
      <c r="L14">
        <v>346.39</v>
      </c>
      <c r="M14">
        <v>92.04</v>
      </c>
      <c r="N14">
        <v>117.47</v>
      </c>
      <c r="O14">
        <v>123.7</v>
      </c>
      <c r="P14">
        <v>105.44</v>
      </c>
      <c r="Q14">
        <v>15.08</v>
      </c>
      <c r="R14">
        <v>32.479999999999997</v>
      </c>
      <c r="S14">
        <v>20.010000000000002</v>
      </c>
      <c r="T14">
        <v>1.75</v>
      </c>
      <c r="U14">
        <v>402.81</v>
      </c>
      <c r="V14">
        <v>13.37</v>
      </c>
      <c r="W14">
        <v>44.08</v>
      </c>
      <c r="X14">
        <v>142.65</v>
      </c>
      <c r="Y14">
        <v>0</v>
      </c>
      <c r="Z14">
        <v>6.27</v>
      </c>
      <c r="AA14">
        <v>0</v>
      </c>
      <c r="AB14">
        <v>0</v>
      </c>
      <c r="AC14">
        <v>0</v>
      </c>
      <c r="AD14">
        <v>0</v>
      </c>
      <c r="AE14">
        <v>19.059999999999999</v>
      </c>
      <c r="AF14">
        <v>10.01</v>
      </c>
      <c r="AG14">
        <v>50.27</v>
      </c>
      <c r="AH14">
        <v>0</v>
      </c>
      <c r="AI14">
        <v>0</v>
      </c>
      <c r="AJ14">
        <v>0</v>
      </c>
      <c r="AK14">
        <v>67.28</v>
      </c>
      <c r="AL14">
        <v>25.71</v>
      </c>
      <c r="AM14">
        <v>18.16</v>
      </c>
      <c r="AN14">
        <v>0.84</v>
      </c>
      <c r="AO14">
        <v>0</v>
      </c>
      <c r="AP14">
        <v>6.03</v>
      </c>
      <c r="AQ14">
        <v>0</v>
      </c>
      <c r="AR14">
        <v>34.51</v>
      </c>
      <c r="AS14">
        <v>38.119999999999997</v>
      </c>
      <c r="AT14">
        <v>19.239999999999998</v>
      </c>
      <c r="AU14">
        <v>0</v>
      </c>
      <c r="AV14">
        <v>0</v>
      </c>
      <c r="AW14">
        <v>0</v>
      </c>
      <c r="AX14">
        <v>0</v>
      </c>
      <c r="AY14">
        <v>5.42</v>
      </c>
      <c r="AZ14">
        <v>0</v>
      </c>
      <c r="BA14">
        <v>0</v>
      </c>
      <c r="BB14">
        <v>3.01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2195.14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433.94</v>
      </c>
      <c r="L15">
        <v>346.39</v>
      </c>
      <c r="M15">
        <v>92.04</v>
      </c>
      <c r="N15">
        <v>117.47</v>
      </c>
      <c r="O15">
        <v>123.7</v>
      </c>
      <c r="P15">
        <v>105.44</v>
      </c>
      <c r="Q15">
        <v>15.08</v>
      </c>
      <c r="R15">
        <v>32.479999999999997</v>
      </c>
      <c r="S15">
        <v>20.010000000000002</v>
      </c>
      <c r="T15">
        <v>1.75</v>
      </c>
      <c r="U15">
        <v>402.81</v>
      </c>
      <c r="V15">
        <v>13.37</v>
      </c>
      <c r="W15">
        <v>44.08</v>
      </c>
      <c r="X15">
        <v>142.65</v>
      </c>
      <c r="Y15">
        <v>0</v>
      </c>
      <c r="Z15">
        <v>6.27</v>
      </c>
      <c r="AA15">
        <v>0</v>
      </c>
      <c r="AB15">
        <v>0</v>
      </c>
      <c r="AC15">
        <v>0</v>
      </c>
      <c r="AD15">
        <v>0</v>
      </c>
      <c r="AE15">
        <v>19.059999999999999</v>
      </c>
      <c r="AF15">
        <v>10.01</v>
      </c>
      <c r="AG15">
        <v>50.27</v>
      </c>
      <c r="AH15">
        <v>0</v>
      </c>
      <c r="AI15">
        <v>0</v>
      </c>
      <c r="AJ15">
        <v>0</v>
      </c>
      <c r="AK15">
        <v>67.28</v>
      </c>
      <c r="AL15">
        <v>25.71</v>
      </c>
      <c r="AM15">
        <v>18.16</v>
      </c>
      <c r="AN15">
        <v>0.91</v>
      </c>
      <c r="AO15">
        <v>0</v>
      </c>
      <c r="AP15">
        <v>6.03</v>
      </c>
      <c r="AQ15">
        <v>0</v>
      </c>
      <c r="AR15">
        <v>34.51</v>
      </c>
      <c r="AS15">
        <v>36.6</v>
      </c>
      <c r="AT15">
        <v>19.239999999999998</v>
      </c>
      <c r="AU15">
        <v>0</v>
      </c>
      <c r="AV15">
        <v>0</v>
      </c>
      <c r="AW15">
        <v>0</v>
      </c>
      <c r="AX15">
        <v>0</v>
      </c>
      <c r="AY15">
        <v>5.42</v>
      </c>
      <c r="AZ15">
        <v>0</v>
      </c>
      <c r="BA15">
        <v>0</v>
      </c>
      <c r="BB15">
        <v>3.01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2193.6899999999996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433.94</v>
      </c>
      <c r="L16">
        <v>346.39</v>
      </c>
      <c r="M16">
        <v>92.04</v>
      </c>
      <c r="N16">
        <v>117.47</v>
      </c>
      <c r="O16">
        <v>123.7</v>
      </c>
      <c r="P16">
        <v>105.44</v>
      </c>
      <c r="Q16">
        <v>15.08</v>
      </c>
      <c r="R16">
        <v>32.479999999999997</v>
      </c>
      <c r="S16">
        <v>20.010000000000002</v>
      </c>
      <c r="T16">
        <v>1.75</v>
      </c>
      <c r="U16">
        <v>402.81</v>
      </c>
      <c r="V16">
        <v>13.37</v>
      </c>
      <c r="W16">
        <v>44.08</v>
      </c>
      <c r="X16">
        <v>142.65</v>
      </c>
      <c r="Y16">
        <v>0</v>
      </c>
      <c r="Z16">
        <v>6.27</v>
      </c>
      <c r="AA16">
        <v>0</v>
      </c>
      <c r="AB16">
        <v>0</v>
      </c>
      <c r="AC16">
        <v>0</v>
      </c>
      <c r="AD16">
        <v>0</v>
      </c>
      <c r="AE16">
        <v>19.059999999999999</v>
      </c>
      <c r="AF16">
        <v>10.01</v>
      </c>
      <c r="AG16">
        <v>50.27</v>
      </c>
      <c r="AH16">
        <v>0</v>
      </c>
      <c r="AI16">
        <v>0</v>
      </c>
      <c r="AJ16">
        <v>0</v>
      </c>
      <c r="AK16">
        <v>67.28</v>
      </c>
      <c r="AL16">
        <v>25.71</v>
      </c>
      <c r="AM16">
        <v>18.16</v>
      </c>
      <c r="AN16">
        <v>0.91</v>
      </c>
      <c r="AO16">
        <v>0</v>
      </c>
      <c r="AP16">
        <v>6.03</v>
      </c>
      <c r="AQ16">
        <v>0</v>
      </c>
      <c r="AR16">
        <v>34.51</v>
      </c>
      <c r="AS16">
        <v>36.6</v>
      </c>
      <c r="AT16">
        <v>19.239999999999998</v>
      </c>
      <c r="AU16">
        <v>0</v>
      </c>
      <c r="AV16">
        <v>0</v>
      </c>
      <c r="AW16">
        <v>0</v>
      </c>
      <c r="AX16">
        <v>0</v>
      </c>
      <c r="AY16">
        <v>5.42</v>
      </c>
      <c r="AZ16">
        <v>0</v>
      </c>
      <c r="BA16">
        <v>0</v>
      </c>
      <c r="BB16">
        <v>3.01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2193.6899999999996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363.57</v>
      </c>
      <c r="L17">
        <v>316.47000000000003</v>
      </c>
      <c r="M17">
        <v>92.04</v>
      </c>
      <c r="N17">
        <v>117.47</v>
      </c>
      <c r="O17">
        <v>123.7</v>
      </c>
      <c r="P17">
        <v>128.36000000000001</v>
      </c>
      <c r="Q17">
        <v>15.08</v>
      </c>
      <c r="R17">
        <v>32.479999999999997</v>
      </c>
      <c r="S17">
        <v>20.010000000000002</v>
      </c>
      <c r="T17">
        <v>1.75</v>
      </c>
      <c r="U17">
        <v>402.81</v>
      </c>
      <c r="V17">
        <v>13.37</v>
      </c>
      <c r="W17">
        <v>44.08</v>
      </c>
      <c r="X17">
        <v>142.65</v>
      </c>
      <c r="Y17">
        <v>0</v>
      </c>
      <c r="Z17">
        <v>6.27</v>
      </c>
      <c r="AA17">
        <v>0</v>
      </c>
      <c r="AB17">
        <v>0</v>
      </c>
      <c r="AC17">
        <v>0</v>
      </c>
      <c r="AD17">
        <v>0</v>
      </c>
      <c r="AE17">
        <v>19.059999999999999</v>
      </c>
      <c r="AF17">
        <v>10.01</v>
      </c>
      <c r="AG17">
        <v>50.27</v>
      </c>
      <c r="AH17">
        <v>0</v>
      </c>
      <c r="AI17">
        <v>0</v>
      </c>
      <c r="AJ17">
        <v>0</v>
      </c>
      <c r="AK17">
        <v>67.28</v>
      </c>
      <c r="AL17">
        <v>25.71</v>
      </c>
      <c r="AM17">
        <v>18.16</v>
      </c>
      <c r="AN17">
        <v>0.91</v>
      </c>
      <c r="AO17">
        <v>0</v>
      </c>
      <c r="AP17">
        <v>0</v>
      </c>
      <c r="AQ17">
        <v>0</v>
      </c>
      <c r="AR17">
        <v>34.51</v>
      </c>
      <c r="AS17">
        <v>36.6</v>
      </c>
      <c r="AT17">
        <v>19.239999999999998</v>
      </c>
      <c r="AU17">
        <v>0</v>
      </c>
      <c r="AV17">
        <v>0</v>
      </c>
      <c r="AW17">
        <v>0</v>
      </c>
      <c r="AX17">
        <v>0</v>
      </c>
      <c r="AY17">
        <v>5.42</v>
      </c>
      <c r="AZ17">
        <v>0</v>
      </c>
      <c r="BA17">
        <v>0</v>
      </c>
      <c r="BB17">
        <v>3.01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2110.29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363.57</v>
      </c>
      <c r="L18">
        <v>316.47000000000003</v>
      </c>
      <c r="M18">
        <v>92.04</v>
      </c>
      <c r="N18">
        <v>117.47</v>
      </c>
      <c r="O18">
        <v>123.7</v>
      </c>
      <c r="P18">
        <v>132.03</v>
      </c>
      <c r="Q18">
        <v>15.08</v>
      </c>
      <c r="R18">
        <v>32.479999999999997</v>
      </c>
      <c r="S18">
        <v>20.010000000000002</v>
      </c>
      <c r="T18">
        <v>1.75</v>
      </c>
      <c r="U18">
        <v>402.81</v>
      </c>
      <c r="V18">
        <v>13.37</v>
      </c>
      <c r="W18">
        <v>44.08</v>
      </c>
      <c r="X18">
        <v>142.65</v>
      </c>
      <c r="Y18">
        <v>0</v>
      </c>
      <c r="Z18">
        <v>6.27</v>
      </c>
      <c r="AA18">
        <v>0</v>
      </c>
      <c r="AB18">
        <v>0</v>
      </c>
      <c r="AC18">
        <v>0</v>
      </c>
      <c r="AD18">
        <v>0</v>
      </c>
      <c r="AE18">
        <v>19.059999999999999</v>
      </c>
      <c r="AF18">
        <v>10.01</v>
      </c>
      <c r="AG18">
        <v>50.27</v>
      </c>
      <c r="AH18">
        <v>0</v>
      </c>
      <c r="AI18">
        <v>0</v>
      </c>
      <c r="AJ18">
        <v>0</v>
      </c>
      <c r="AK18">
        <v>67.28</v>
      </c>
      <c r="AL18">
        <v>25.71</v>
      </c>
      <c r="AM18">
        <v>18.16</v>
      </c>
      <c r="AN18">
        <v>0.91</v>
      </c>
      <c r="AO18">
        <v>0</v>
      </c>
      <c r="AP18">
        <v>0</v>
      </c>
      <c r="AQ18">
        <v>12.56</v>
      </c>
      <c r="AR18">
        <v>34.51</v>
      </c>
      <c r="AS18">
        <v>36.6</v>
      </c>
      <c r="AT18">
        <v>19.239999999999998</v>
      </c>
      <c r="AU18">
        <v>0</v>
      </c>
      <c r="AV18">
        <v>0</v>
      </c>
      <c r="AW18">
        <v>0</v>
      </c>
      <c r="AX18">
        <v>0</v>
      </c>
      <c r="AY18">
        <v>5.42</v>
      </c>
      <c r="AZ18">
        <v>0</v>
      </c>
      <c r="BA18">
        <v>0</v>
      </c>
      <c r="BB18">
        <v>3.01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2126.52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363.57</v>
      </c>
      <c r="L19">
        <v>287.61</v>
      </c>
      <c r="M19">
        <v>92.04</v>
      </c>
      <c r="N19">
        <v>117.47</v>
      </c>
      <c r="O19">
        <v>123.7</v>
      </c>
      <c r="P19">
        <v>132.72</v>
      </c>
      <c r="Q19">
        <v>15.08</v>
      </c>
      <c r="R19">
        <v>32.479999999999997</v>
      </c>
      <c r="S19">
        <v>20.010000000000002</v>
      </c>
      <c r="T19">
        <v>1.75</v>
      </c>
      <c r="U19">
        <v>402.81</v>
      </c>
      <c r="V19">
        <v>13.37</v>
      </c>
      <c r="W19">
        <v>44.08</v>
      </c>
      <c r="X19">
        <v>142.65</v>
      </c>
      <c r="Y19">
        <v>0</v>
      </c>
      <c r="Z19">
        <v>6.27</v>
      </c>
      <c r="AA19">
        <v>0</v>
      </c>
      <c r="AB19">
        <v>0</v>
      </c>
      <c r="AC19">
        <v>0</v>
      </c>
      <c r="AD19">
        <v>0</v>
      </c>
      <c r="AE19">
        <v>19.059999999999999</v>
      </c>
      <c r="AF19">
        <v>10.01</v>
      </c>
      <c r="AG19">
        <v>50.27</v>
      </c>
      <c r="AH19">
        <v>0</v>
      </c>
      <c r="AI19">
        <v>0</v>
      </c>
      <c r="AJ19">
        <v>0</v>
      </c>
      <c r="AK19">
        <v>67.28</v>
      </c>
      <c r="AL19">
        <v>25.71</v>
      </c>
      <c r="AM19">
        <v>18.16</v>
      </c>
      <c r="AN19">
        <v>0.91</v>
      </c>
      <c r="AO19">
        <v>0</v>
      </c>
      <c r="AP19">
        <v>0</v>
      </c>
      <c r="AQ19">
        <v>12.56</v>
      </c>
      <c r="AR19">
        <v>34.51</v>
      </c>
      <c r="AS19">
        <v>36.6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5.42</v>
      </c>
      <c r="AZ19">
        <v>0</v>
      </c>
      <c r="BA19">
        <v>0</v>
      </c>
      <c r="BB19">
        <v>3.01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2098.35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363.57</v>
      </c>
      <c r="L20">
        <v>287.61</v>
      </c>
      <c r="M20">
        <v>92.04</v>
      </c>
      <c r="N20">
        <v>117.47</v>
      </c>
      <c r="O20">
        <v>123.7</v>
      </c>
      <c r="P20">
        <v>132.72</v>
      </c>
      <c r="Q20">
        <v>15.08</v>
      </c>
      <c r="R20">
        <v>32.479999999999997</v>
      </c>
      <c r="S20">
        <v>20.010000000000002</v>
      </c>
      <c r="T20">
        <v>1.75</v>
      </c>
      <c r="U20">
        <v>402.81</v>
      </c>
      <c r="V20">
        <v>13.37</v>
      </c>
      <c r="W20">
        <v>44.08</v>
      </c>
      <c r="X20">
        <v>142.65</v>
      </c>
      <c r="Y20">
        <v>0</v>
      </c>
      <c r="Z20">
        <v>6.27</v>
      </c>
      <c r="AA20">
        <v>0</v>
      </c>
      <c r="AB20">
        <v>0</v>
      </c>
      <c r="AC20">
        <v>0</v>
      </c>
      <c r="AD20">
        <v>0</v>
      </c>
      <c r="AE20">
        <v>19.059999999999999</v>
      </c>
      <c r="AF20">
        <v>10.01</v>
      </c>
      <c r="AG20">
        <v>50.27</v>
      </c>
      <c r="AH20">
        <v>0</v>
      </c>
      <c r="AI20">
        <v>0</v>
      </c>
      <c r="AJ20">
        <v>0</v>
      </c>
      <c r="AK20">
        <v>67.28</v>
      </c>
      <c r="AL20">
        <v>25.71</v>
      </c>
      <c r="AM20">
        <v>18.16</v>
      </c>
      <c r="AN20">
        <v>0.91</v>
      </c>
      <c r="AO20">
        <v>0</v>
      </c>
      <c r="AP20">
        <v>0</v>
      </c>
      <c r="AQ20">
        <v>25.12</v>
      </c>
      <c r="AR20">
        <v>34.51</v>
      </c>
      <c r="AS20">
        <v>36.6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5.42</v>
      </c>
      <c r="AZ20">
        <v>0</v>
      </c>
      <c r="BA20">
        <v>0</v>
      </c>
      <c r="BB20">
        <v>3.01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2110.91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433.94</v>
      </c>
      <c r="L21">
        <v>317.52999999999997</v>
      </c>
      <c r="M21">
        <v>92.04</v>
      </c>
      <c r="N21">
        <v>117.47</v>
      </c>
      <c r="O21">
        <v>123.7</v>
      </c>
      <c r="P21">
        <v>132.72</v>
      </c>
      <c r="Q21">
        <v>15.08</v>
      </c>
      <c r="R21">
        <v>32.479999999999997</v>
      </c>
      <c r="S21">
        <v>20.010000000000002</v>
      </c>
      <c r="T21">
        <v>1.75</v>
      </c>
      <c r="U21">
        <v>402.81</v>
      </c>
      <c r="V21">
        <v>13.37</v>
      </c>
      <c r="W21">
        <v>44.08</v>
      </c>
      <c r="X21">
        <v>142.65</v>
      </c>
      <c r="Y21">
        <v>0</v>
      </c>
      <c r="Z21">
        <v>6.27</v>
      </c>
      <c r="AA21">
        <v>0</v>
      </c>
      <c r="AB21">
        <v>0</v>
      </c>
      <c r="AC21">
        <v>0</v>
      </c>
      <c r="AD21">
        <v>0</v>
      </c>
      <c r="AE21">
        <v>19.059999999999999</v>
      </c>
      <c r="AF21">
        <v>10.01</v>
      </c>
      <c r="AG21">
        <v>50.27</v>
      </c>
      <c r="AH21">
        <v>0</v>
      </c>
      <c r="AI21">
        <v>0</v>
      </c>
      <c r="AJ21">
        <v>0</v>
      </c>
      <c r="AK21">
        <v>67.28</v>
      </c>
      <c r="AL21">
        <v>25.71</v>
      </c>
      <c r="AM21">
        <v>18.16</v>
      </c>
      <c r="AN21">
        <v>0.91</v>
      </c>
      <c r="AO21">
        <v>0</v>
      </c>
      <c r="AP21">
        <v>0</v>
      </c>
      <c r="AQ21">
        <v>25.12</v>
      </c>
      <c r="AR21">
        <v>34.51</v>
      </c>
      <c r="AS21">
        <v>36.6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5.42</v>
      </c>
      <c r="AZ21">
        <v>0</v>
      </c>
      <c r="BA21">
        <v>0</v>
      </c>
      <c r="BB21">
        <v>3.01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2211.1999999999994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433.94</v>
      </c>
      <c r="L22">
        <v>317.52999999999997</v>
      </c>
      <c r="M22">
        <v>92.04</v>
      </c>
      <c r="N22">
        <v>117.47</v>
      </c>
      <c r="O22">
        <v>123.7</v>
      </c>
      <c r="P22">
        <v>132.72</v>
      </c>
      <c r="Q22">
        <v>15.08</v>
      </c>
      <c r="R22">
        <v>32.479999999999997</v>
      </c>
      <c r="S22">
        <v>20.010000000000002</v>
      </c>
      <c r="T22">
        <v>1.75</v>
      </c>
      <c r="U22">
        <v>402.81</v>
      </c>
      <c r="V22">
        <v>13.37</v>
      </c>
      <c r="W22">
        <v>44.08</v>
      </c>
      <c r="X22">
        <v>142.65</v>
      </c>
      <c r="Y22">
        <v>0</v>
      </c>
      <c r="Z22">
        <v>12.54</v>
      </c>
      <c r="AA22">
        <v>0</v>
      </c>
      <c r="AB22">
        <v>0</v>
      </c>
      <c r="AC22">
        <v>0</v>
      </c>
      <c r="AD22">
        <v>0</v>
      </c>
      <c r="AE22">
        <v>19.059999999999999</v>
      </c>
      <c r="AF22">
        <v>10.01</v>
      </c>
      <c r="AG22">
        <v>50.27</v>
      </c>
      <c r="AH22">
        <v>26.58</v>
      </c>
      <c r="AI22">
        <v>0</v>
      </c>
      <c r="AJ22">
        <v>0</v>
      </c>
      <c r="AK22">
        <v>67.28</v>
      </c>
      <c r="AL22">
        <v>25.71</v>
      </c>
      <c r="AM22">
        <v>18.16</v>
      </c>
      <c r="AN22">
        <v>0.91</v>
      </c>
      <c r="AO22">
        <v>0</v>
      </c>
      <c r="AP22">
        <v>0</v>
      </c>
      <c r="AQ22">
        <v>25.12</v>
      </c>
      <c r="AR22">
        <v>34.51</v>
      </c>
      <c r="AS22">
        <v>36.6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5.42</v>
      </c>
      <c r="AZ22">
        <v>0</v>
      </c>
      <c r="BA22">
        <v>1.05</v>
      </c>
      <c r="BB22">
        <v>3.01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2245.1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433.94</v>
      </c>
      <c r="L23">
        <v>317.52999999999997</v>
      </c>
      <c r="M23">
        <v>92.04</v>
      </c>
      <c r="N23">
        <v>117.47</v>
      </c>
      <c r="O23">
        <v>123.7</v>
      </c>
      <c r="P23">
        <v>132.72</v>
      </c>
      <c r="Q23">
        <v>15.08</v>
      </c>
      <c r="R23">
        <v>32.479999999999997</v>
      </c>
      <c r="S23">
        <v>20.010000000000002</v>
      </c>
      <c r="T23">
        <v>1.75</v>
      </c>
      <c r="U23">
        <v>402.81</v>
      </c>
      <c r="V23">
        <v>13.37</v>
      </c>
      <c r="W23">
        <v>44.08</v>
      </c>
      <c r="X23">
        <v>142.65</v>
      </c>
      <c r="Y23">
        <v>0</v>
      </c>
      <c r="Z23">
        <v>12.54</v>
      </c>
      <c r="AA23">
        <v>0</v>
      </c>
      <c r="AB23">
        <v>0</v>
      </c>
      <c r="AC23">
        <v>0</v>
      </c>
      <c r="AD23">
        <v>0</v>
      </c>
      <c r="AE23">
        <v>19.059999999999999</v>
      </c>
      <c r="AF23">
        <v>10.01</v>
      </c>
      <c r="AG23">
        <v>50.27</v>
      </c>
      <c r="AH23">
        <v>53.15</v>
      </c>
      <c r="AI23">
        <v>0</v>
      </c>
      <c r="AJ23">
        <v>0</v>
      </c>
      <c r="AK23">
        <v>67.28</v>
      </c>
      <c r="AL23">
        <v>25.71</v>
      </c>
      <c r="AM23">
        <v>18.16</v>
      </c>
      <c r="AN23">
        <v>0.91</v>
      </c>
      <c r="AO23">
        <v>0</v>
      </c>
      <c r="AP23">
        <v>0</v>
      </c>
      <c r="AQ23">
        <v>25.12</v>
      </c>
      <c r="AR23">
        <v>34.51</v>
      </c>
      <c r="AS23">
        <v>36.6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5.42</v>
      </c>
      <c r="AZ23">
        <v>0</v>
      </c>
      <c r="BA23">
        <v>2.1</v>
      </c>
      <c r="BB23">
        <v>3.01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2272.7199999999998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433.94</v>
      </c>
      <c r="L24">
        <v>317.52999999999997</v>
      </c>
      <c r="M24">
        <v>92.04</v>
      </c>
      <c r="N24">
        <v>117.47</v>
      </c>
      <c r="O24">
        <v>123.7</v>
      </c>
      <c r="P24">
        <v>132.72</v>
      </c>
      <c r="Q24">
        <v>15.08</v>
      </c>
      <c r="R24">
        <v>32.479999999999997</v>
      </c>
      <c r="S24">
        <v>20.010000000000002</v>
      </c>
      <c r="T24">
        <v>1.75</v>
      </c>
      <c r="U24">
        <v>402.81</v>
      </c>
      <c r="V24">
        <v>13.37</v>
      </c>
      <c r="W24">
        <v>44.08</v>
      </c>
      <c r="X24">
        <v>142.65</v>
      </c>
      <c r="Y24">
        <v>0</v>
      </c>
      <c r="Z24">
        <v>12.54</v>
      </c>
      <c r="AA24">
        <v>0</v>
      </c>
      <c r="AB24">
        <v>0</v>
      </c>
      <c r="AC24">
        <v>0</v>
      </c>
      <c r="AD24">
        <v>0</v>
      </c>
      <c r="AE24">
        <v>19.059999999999999</v>
      </c>
      <c r="AF24">
        <v>10.01</v>
      </c>
      <c r="AG24">
        <v>50.27</v>
      </c>
      <c r="AH24">
        <v>53.15</v>
      </c>
      <c r="AI24">
        <v>0</v>
      </c>
      <c r="AJ24">
        <v>0</v>
      </c>
      <c r="AK24">
        <v>67.28</v>
      </c>
      <c r="AL24">
        <v>25.71</v>
      </c>
      <c r="AM24">
        <v>18.16</v>
      </c>
      <c r="AN24">
        <v>0.91</v>
      </c>
      <c r="AO24">
        <v>0</v>
      </c>
      <c r="AP24">
        <v>0</v>
      </c>
      <c r="AQ24">
        <v>25.12</v>
      </c>
      <c r="AR24">
        <v>34.51</v>
      </c>
      <c r="AS24">
        <v>36.6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5.42</v>
      </c>
      <c r="AZ24">
        <v>0</v>
      </c>
      <c r="BA24">
        <v>2.1</v>
      </c>
      <c r="BB24">
        <v>3.01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2272.7199999999998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433.94</v>
      </c>
      <c r="L25">
        <v>356.01</v>
      </c>
      <c r="M25">
        <v>92.04</v>
      </c>
      <c r="N25">
        <v>117.47</v>
      </c>
      <c r="O25">
        <v>123.7</v>
      </c>
      <c r="P25">
        <v>132.72</v>
      </c>
      <c r="Q25">
        <v>15.08</v>
      </c>
      <c r="R25">
        <v>32.43</v>
      </c>
      <c r="S25">
        <v>20.010000000000002</v>
      </c>
      <c r="T25">
        <v>1.75</v>
      </c>
      <c r="U25">
        <v>402.81</v>
      </c>
      <c r="V25">
        <v>13.37</v>
      </c>
      <c r="W25">
        <v>44.08</v>
      </c>
      <c r="X25">
        <v>142.65</v>
      </c>
      <c r="Y25">
        <v>0</v>
      </c>
      <c r="Z25">
        <v>12.54</v>
      </c>
      <c r="AA25">
        <v>0</v>
      </c>
      <c r="AB25">
        <v>0</v>
      </c>
      <c r="AC25">
        <v>0</v>
      </c>
      <c r="AD25">
        <v>0</v>
      </c>
      <c r="AE25">
        <v>19.059999999999999</v>
      </c>
      <c r="AF25">
        <v>10.01</v>
      </c>
      <c r="AG25">
        <v>50.27</v>
      </c>
      <c r="AH25">
        <v>53.15</v>
      </c>
      <c r="AI25">
        <v>0</v>
      </c>
      <c r="AJ25">
        <v>0</v>
      </c>
      <c r="AK25">
        <v>67.28</v>
      </c>
      <c r="AL25">
        <v>25.71</v>
      </c>
      <c r="AM25">
        <v>18.16</v>
      </c>
      <c r="AN25">
        <v>0.91</v>
      </c>
      <c r="AO25">
        <v>0</v>
      </c>
      <c r="AP25">
        <v>0</v>
      </c>
      <c r="AQ25">
        <v>25.12</v>
      </c>
      <c r="AR25">
        <v>34.51</v>
      </c>
      <c r="AS25">
        <v>36.6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5.42</v>
      </c>
      <c r="AZ25">
        <v>0</v>
      </c>
      <c r="BA25">
        <v>2.1</v>
      </c>
      <c r="BB25">
        <v>3.01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2311.1499999999996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433.93</v>
      </c>
      <c r="L26">
        <v>394.48</v>
      </c>
      <c r="M26">
        <v>92.04</v>
      </c>
      <c r="N26">
        <v>117.47</v>
      </c>
      <c r="O26">
        <v>123.7</v>
      </c>
      <c r="P26">
        <v>132.72</v>
      </c>
      <c r="Q26">
        <v>15.08</v>
      </c>
      <c r="R26">
        <v>32.43</v>
      </c>
      <c r="S26">
        <v>20.010000000000002</v>
      </c>
      <c r="T26">
        <v>1.75</v>
      </c>
      <c r="U26">
        <v>402.81</v>
      </c>
      <c r="V26">
        <v>13.37</v>
      </c>
      <c r="W26">
        <v>44.08</v>
      </c>
      <c r="X26">
        <v>142.65</v>
      </c>
      <c r="Y26">
        <v>0</v>
      </c>
      <c r="Z26">
        <v>12.54</v>
      </c>
      <c r="AA26">
        <v>0</v>
      </c>
      <c r="AB26">
        <v>0</v>
      </c>
      <c r="AC26">
        <v>0</v>
      </c>
      <c r="AD26">
        <v>0</v>
      </c>
      <c r="AE26">
        <v>19.059999999999999</v>
      </c>
      <c r="AF26">
        <v>10.01</v>
      </c>
      <c r="AG26">
        <v>50.27</v>
      </c>
      <c r="AH26">
        <v>53.15</v>
      </c>
      <c r="AI26">
        <v>0</v>
      </c>
      <c r="AJ26">
        <v>0</v>
      </c>
      <c r="AK26">
        <v>67.28</v>
      </c>
      <c r="AL26">
        <v>25.71</v>
      </c>
      <c r="AM26">
        <v>18.16</v>
      </c>
      <c r="AN26">
        <v>0.91</v>
      </c>
      <c r="AO26">
        <v>0</v>
      </c>
      <c r="AP26">
        <v>0</v>
      </c>
      <c r="AQ26">
        <v>25.12</v>
      </c>
      <c r="AR26">
        <v>34.51</v>
      </c>
      <c r="AS26">
        <v>36.6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5.42</v>
      </c>
      <c r="AZ26">
        <v>0</v>
      </c>
      <c r="BA26">
        <v>2.1</v>
      </c>
      <c r="BB26">
        <v>3.01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2349.61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452.16</v>
      </c>
      <c r="L27">
        <v>471.42</v>
      </c>
      <c r="M27">
        <v>92.04</v>
      </c>
      <c r="N27">
        <v>117.47</v>
      </c>
      <c r="O27">
        <v>123.7</v>
      </c>
      <c r="P27">
        <v>132.72</v>
      </c>
      <c r="Q27">
        <v>20.48</v>
      </c>
      <c r="R27">
        <v>41.72</v>
      </c>
      <c r="S27">
        <v>26.09</v>
      </c>
      <c r="T27">
        <v>1.75</v>
      </c>
      <c r="U27">
        <v>402.81</v>
      </c>
      <c r="V27">
        <v>13.37</v>
      </c>
      <c r="W27">
        <v>44.08</v>
      </c>
      <c r="X27">
        <v>142.65</v>
      </c>
      <c r="Y27">
        <v>0</v>
      </c>
      <c r="Z27">
        <v>12.54</v>
      </c>
      <c r="AA27">
        <v>0</v>
      </c>
      <c r="AB27">
        <v>0</v>
      </c>
      <c r="AC27">
        <v>0</v>
      </c>
      <c r="AD27">
        <v>0</v>
      </c>
      <c r="AE27">
        <v>38.11</v>
      </c>
      <c r="AF27">
        <v>10.01</v>
      </c>
      <c r="AG27">
        <v>50.27</v>
      </c>
      <c r="AH27">
        <v>53.15</v>
      </c>
      <c r="AI27">
        <v>0</v>
      </c>
      <c r="AJ27">
        <v>0</v>
      </c>
      <c r="AK27">
        <v>67.28</v>
      </c>
      <c r="AL27">
        <v>25.71</v>
      </c>
      <c r="AM27">
        <v>18.16</v>
      </c>
      <c r="AN27">
        <v>0.91</v>
      </c>
      <c r="AO27">
        <v>0</v>
      </c>
      <c r="AP27">
        <v>0</v>
      </c>
      <c r="AQ27">
        <v>25.12</v>
      </c>
      <c r="AR27">
        <v>38.24</v>
      </c>
      <c r="AS27">
        <v>36.6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5.42</v>
      </c>
      <c r="AZ27">
        <v>0</v>
      </c>
      <c r="BA27">
        <v>2.1</v>
      </c>
      <c r="BB27">
        <v>3.01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2488.3299999999995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529.11</v>
      </c>
      <c r="L28">
        <v>471.42</v>
      </c>
      <c r="M28">
        <v>92.04</v>
      </c>
      <c r="N28">
        <v>117.47</v>
      </c>
      <c r="O28">
        <v>123.7</v>
      </c>
      <c r="P28">
        <v>132.72</v>
      </c>
      <c r="Q28">
        <v>20.48</v>
      </c>
      <c r="R28">
        <v>41.72</v>
      </c>
      <c r="S28">
        <v>26.09</v>
      </c>
      <c r="T28">
        <v>1.75</v>
      </c>
      <c r="U28">
        <v>402.81</v>
      </c>
      <c r="V28">
        <v>13.37</v>
      </c>
      <c r="W28">
        <v>44.08</v>
      </c>
      <c r="X28">
        <v>142.65</v>
      </c>
      <c r="Y28">
        <v>0</v>
      </c>
      <c r="Z28">
        <v>12.54</v>
      </c>
      <c r="AA28">
        <v>0</v>
      </c>
      <c r="AB28">
        <v>0</v>
      </c>
      <c r="AC28">
        <v>0</v>
      </c>
      <c r="AD28">
        <v>0</v>
      </c>
      <c r="AE28">
        <v>38.11</v>
      </c>
      <c r="AF28">
        <v>10.01</v>
      </c>
      <c r="AG28">
        <v>50.27</v>
      </c>
      <c r="AH28">
        <v>53.15</v>
      </c>
      <c r="AI28">
        <v>0</v>
      </c>
      <c r="AJ28">
        <v>0</v>
      </c>
      <c r="AK28">
        <v>67.28</v>
      </c>
      <c r="AL28">
        <v>25.71</v>
      </c>
      <c r="AM28">
        <v>18.16</v>
      </c>
      <c r="AN28">
        <v>0.91</v>
      </c>
      <c r="AO28">
        <v>0</v>
      </c>
      <c r="AP28">
        <v>0</v>
      </c>
      <c r="AQ28">
        <v>25.12</v>
      </c>
      <c r="AR28">
        <v>38.24</v>
      </c>
      <c r="AS28">
        <v>36.6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5.42</v>
      </c>
      <c r="AZ28">
        <v>0</v>
      </c>
      <c r="BA28">
        <v>2.1</v>
      </c>
      <c r="BB28">
        <v>3.01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2565.2799999999997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538.73</v>
      </c>
      <c r="L29">
        <v>471.42</v>
      </c>
      <c r="M29">
        <v>92.04</v>
      </c>
      <c r="N29">
        <v>117.47</v>
      </c>
      <c r="O29">
        <v>123.7</v>
      </c>
      <c r="P29">
        <v>132.72</v>
      </c>
      <c r="Q29">
        <v>20.48</v>
      </c>
      <c r="R29">
        <v>41.81</v>
      </c>
      <c r="S29">
        <v>26.09</v>
      </c>
      <c r="T29">
        <v>1.75</v>
      </c>
      <c r="U29">
        <v>402.81</v>
      </c>
      <c r="V29">
        <v>13.37</v>
      </c>
      <c r="W29">
        <v>44.08</v>
      </c>
      <c r="X29">
        <v>142.65</v>
      </c>
      <c r="Y29">
        <v>0</v>
      </c>
      <c r="Z29">
        <v>12.54</v>
      </c>
      <c r="AA29">
        <v>0</v>
      </c>
      <c r="AB29">
        <v>0</v>
      </c>
      <c r="AC29">
        <v>0</v>
      </c>
      <c r="AD29">
        <v>0</v>
      </c>
      <c r="AE29">
        <v>38.11</v>
      </c>
      <c r="AF29">
        <v>10.01</v>
      </c>
      <c r="AG29">
        <v>50.27</v>
      </c>
      <c r="AH29">
        <v>53.15</v>
      </c>
      <c r="AI29">
        <v>0</v>
      </c>
      <c r="AJ29">
        <v>0</v>
      </c>
      <c r="AK29">
        <v>67.28</v>
      </c>
      <c r="AL29">
        <v>25.71</v>
      </c>
      <c r="AM29">
        <v>18.16</v>
      </c>
      <c r="AN29">
        <v>0.91</v>
      </c>
      <c r="AO29">
        <v>0</v>
      </c>
      <c r="AP29">
        <v>0</v>
      </c>
      <c r="AQ29">
        <v>25.12</v>
      </c>
      <c r="AR29">
        <v>38.24</v>
      </c>
      <c r="AS29">
        <v>36.6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5.42</v>
      </c>
      <c r="AZ29">
        <v>0</v>
      </c>
      <c r="BA29">
        <v>2.1</v>
      </c>
      <c r="BB29">
        <v>3.01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2574.9899999999998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433.88</v>
      </c>
      <c r="L30">
        <v>471.42</v>
      </c>
      <c r="M30">
        <v>89.16</v>
      </c>
      <c r="N30">
        <v>117.47</v>
      </c>
      <c r="O30">
        <v>123.7</v>
      </c>
      <c r="P30">
        <v>132.72</v>
      </c>
      <c r="Q30">
        <v>20.48</v>
      </c>
      <c r="R30">
        <v>41.81</v>
      </c>
      <c r="S30">
        <v>26.09</v>
      </c>
      <c r="T30">
        <v>1.75</v>
      </c>
      <c r="U30">
        <v>402.81</v>
      </c>
      <c r="V30">
        <v>13.37</v>
      </c>
      <c r="W30">
        <v>44.08</v>
      </c>
      <c r="X30">
        <v>142.65</v>
      </c>
      <c r="Y30">
        <v>0</v>
      </c>
      <c r="Z30">
        <v>12.54</v>
      </c>
      <c r="AA30">
        <v>0</v>
      </c>
      <c r="AB30">
        <v>0</v>
      </c>
      <c r="AC30">
        <v>0</v>
      </c>
      <c r="AD30">
        <v>0</v>
      </c>
      <c r="AE30">
        <v>38.11</v>
      </c>
      <c r="AF30">
        <v>10.01</v>
      </c>
      <c r="AG30">
        <v>50.27</v>
      </c>
      <c r="AH30">
        <v>53.15</v>
      </c>
      <c r="AI30">
        <v>0</v>
      </c>
      <c r="AJ30">
        <v>0</v>
      </c>
      <c r="AK30">
        <v>67.28</v>
      </c>
      <c r="AL30">
        <v>27.93</v>
      </c>
      <c r="AM30">
        <v>18.16</v>
      </c>
      <c r="AN30">
        <v>0.91</v>
      </c>
      <c r="AO30">
        <v>0</v>
      </c>
      <c r="AP30">
        <v>0</v>
      </c>
      <c r="AQ30">
        <v>25.12</v>
      </c>
      <c r="AR30">
        <v>38.24</v>
      </c>
      <c r="AS30">
        <v>36.6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5.42</v>
      </c>
      <c r="AZ30">
        <v>0</v>
      </c>
      <c r="BA30">
        <v>2.1</v>
      </c>
      <c r="BB30">
        <v>3.01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2469.4799999999991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433.86</v>
      </c>
      <c r="L31">
        <v>443.63</v>
      </c>
      <c r="M31">
        <v>92.04</v>
      </c>
      <c r="N31">
        <v>117.47</v>
      </c>
      <c r="O31">
        <v>123.7</v>
      </c>
      <c r="P31">
        <v>132.72</v>
      </c>
      <c r="Q31">
        <v>20.48</v>
      </c>
      <c r="R31">
        <v>41.91</v>
      </c>
      <c r="S31">
        <v>26.09</v>
      </c>
      <c r="T31">
        <v>1.75</v>
      </c>
      <c r="U31">
        <v>402.81</v>
      </c>
      <c r="V31">
        <v>13.37</v>
      </c>
      <c r="W31">
        <v>44.08</v>
      </c>
      <c r="X31">
        <v>142.65</v>
      </c>
      <c r="Y31">
        <v>0</v>
      </c>
      <c r="Z31">
        <v>12.54</v>
      </c>
      <c r="AA31">
        <v>0</v>
      </c>
      <c r="AB31">
        <v>0</v>
      </c>
      <c r="AC31">
        <v>0</v>
      </c>
      <c r="AD31">
        <v>0</v>
      </c>
      <c r="AE31">
        <v>38.11</v>
      </c>
      <c r="AF31">
        <v>10.01</v>
      </c>
      <c r="AG31">
        <v>50.27</v>
      </c>
      <c r="AH31">
        <v>53.15</v>
      </c>
      <c r="AI31">
        <v>0</v>
      </c>
      <c r="AJ31">
        <v>0</v>
      </c>
      <c r="AK31">
        <v>67.28</v>
      </c>
      <c r="AL31">
        <v>12.85</v>
      </c>
      <c r="AM31">
        <v>18.16</v>
      </c>
      <c r="AN31">
        <v>0.91</v>
      </c>
      <c r="AO31">
        <v>0</v>
      </c>
      <c r="AP31">
        <v>0</v>
      </c>
      <c r="AQ31">
        <v>25.12</v>
      </c>
      <c r="AR31">
        <v>34.51</v>
      </c>
      <c r="AS31">
        <v>36.6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5.42</v>
      </c>
      <c r="AZ31">
        <v>0</v>
      </c>
      <c r="BA31">
        <v>2.1</v>
      </c>
      <c r="BB31">
        <v>3.01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2425.84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433.93</v>
      </c>
      <c r="L32">
        <v>365.63</v>
      </c>
      <c r="M32">
        <v>92.04</v>
      </c>
      <c r="N32">
        <v>117.47</v>
      </c>
      <c r="O32">
        <v>123.7</v>
      </c>
      <c r="P32">
        <v>132.72</v>
      </c>
      <c r="Q32">
        <v>20.48</v>
      </c>
      <c r="R32">
        <v>42.1</v>
      </c>
      <c r="S32">
        <v>26.09</v>
      </c>
      <c r="T32">
        <v>1.75</v>
      </c>
      <c r="U32">
        <v>402.81</v>
      </c>
      <c r="V32">
        <v>13.37</v>
      </c>
      <c r="W32">
        <v>44.08</v>
      </c>
      <c r="X32">
        <v>142.65</v>
      </c>
      <c r="Y32">
        <v>0</v>
      </c>
      <c r="Z32">
        <v>12.54</v>
      </c>
      <c r="AA32">
        <v>0</v>
      </c>
      <c r="AB32">
        <v>0</v>
      </c>
      <c r="AC32">
        <v>0</v>
      </c>
      <c r="AD32">
        <v>0</v>
      </c>
      <c r="AE32">
        <v>38.11</v>
      </c>
      <c r="AF32">
        <v>10.01</v>
      </c>
      <c r="AG32">
        <v>50.27</v>
      </c>
      <c r="AH32">
        <v>53.15</v>
      </c>
      <c r="AI32">
        <v>0</v>
      </c>
      <c r="AJ32">
        <v>0</v>
      </c>
      <c r="AK32">
        <v>67.28</v>
      </c>
      <c r="AL32">
        <v>12.85</v>
      </c>
      <c r="AM32">
        <v>18.16</v>
      </c>
      <c r="AN32">
        <v>0.91</v>
      </c>
      <c r="AO32">
        <v>0</v>
      </c>
      <c r="AP32">
        <v>0</v>
      </c>
      <c r="AQ32">
        <v>25.12</v>
      </c>
      <c r="AR32">
        <v>34.51</v>
      </c>
      <c r="AS32">
        <v>36.6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5.42</v>
      </c>
      <c r="AZ32">
        <v>0</v>
      </c>
      <c r="BA32">
        <v>2.1</v>
      </c>
      <c r="BB32">
        <v>3.01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2348.0999999999995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360.67</v>
      </c>
      <c r="L33">
        <v>427.08</v>
      </c>
      <c r="M33">
        <v>92.04</v>
      </c>
      <c r="N33">
        <v>117.47</v>
      </c>
      <c r="O33">
        <v>123.7</v>
      </c>
      <c r="P33">
        <v>132.72</v>
      </c>
      <c r="Q33">
        <v>11.85</v>
      </c>
      <c r="R33">
        <v>24.64</v>
      </c>
      <c r="S33">
        <v>15.48</v>
      </c>
      <c r="T33">
        <v>1.75</v>
      </c>
      <c r="U33">
        <v>402.81</v>
      </c>
      <c r="V33">
        <v>11.49</v>
      </c>
      <c r="W33">
        <v>44.08</v>
      </c>
      <c r="X33">
        <v>142.65</v>
      </c>
      <c r="Y33">
        <v>0</v>
      </c>
      <c r="Z33">
        <v>12.54</v>
      </c>
      <c r="AA33">
        <v>0</v>
      </c>
      <c r="AB33">
        <v>0</v>
      </c>
      <c r="AC33">
        <v>0</v>
      </c>
      <c r="AD33">
        <v>0</v>
      </c>
      <c r="AE33">
        <v>38.11</v>
      </c>
      <c r="AF33">
        <v>10.01</v>
      </c>
      <c r="AG33">
        <v>50.27</v>
      </c>
      <c r="AH33">
        <v>53.15</v>
      </c>
      <c r="AI33">
        <v>0</v>
      </c>
      <c r="AJ33">
        <v>0</v>
      </c>
      <c r="AK33">
        <v>67.28</v>
      </c>
      <c r="AL33">
        <v>12.85</v>
      </c>
      <c r="AM33">
        <v>18.16</v>
      </c>
      <c r="AN33">
        <v>0.91</v>
      </c>
      <c r="AO33">
        <v>0</v>
      </c>
      <c r="AP33">
        <v>0</v>
      </c>
      <c r="AQ33">
        <v>25.12</v>
      </c>
      <c r="AR33">
        <v>34.51</v>
      </c>
      <c r="AS33">
        <v>36.6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5.42</v>
      </c>
      <c r="AZ33">
        <v>0</v>
      </c>
      <c r="BA33">
        <v>2.1</v>
      </c>
      <c r="BB33">
        <v>3.76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2298.4599999999996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360.67</v>
      </c>
      <c r="L34">
        <v>347.9</v>
      </c>
      <c r="M34">
        <v>92.04</v>
      </c>
      <c r="N34">
        <v>117.47</v>
      </c>
      <c r="O34">
        <v>123.7</v>
      </c>
      <c r="P34">
        <v>132.72</v>
      </c>
      <c r="Q34">
        <v>11.85</v>
      </c>
      <c r="R34">
        <v>23.79</v>
      </c>
      <c r="S34">
        <v>14.64</v>
      </c>
      <c r="T34">
        <v>1.75</v>
      </c>
      <c r="U34">
        <v>402.81</v>
      </c>
      <c r="V34">
        <v>8.75</v>
      </c>
      <c r="W34">
        <v>37.29</v>
      </c>
      <c r="X34">
        <v>120.05</v>
      </c>
      <c r="Y34">
        <v>0</v>
      </c>
      <c r="Z34">
        <v>12.54</v>
      </c>
      <c r="AA34">
        <v>0</v>
      </c>
      <c r="AB34">
        <v>0</v>
      </c>
      <c r="AC34">
        <v>0</v>
      </c>
      <c r="AD34">
        <v>0</v>
      </c>
      <c r="AE34">
        <v>38.11</v>
      </c>
      <c r="AF34">
        <v>10.01</v>
      </c>
      <c r="AG34">
        <v>50.27</v>
      </c>
      <c r="AH34">
        <v>53.15</v>
      </c>
      <c r="AI34">
        <v>0</v>
      </c>
      <c r="AJ34">
        <v>0</v>
      </c>
      <c r="AK34">
        <v>67.28</v>
      </c>
      <c r="AL34">
        <v>12.85</v>
      </c>
      <c r="AM34">
        <v>18.16</v>
      </c>
      <c r="AN34">
        <v>0.91</v>
      </c>
      <c r="AO34">
        <v>0</v>
      </c>
      <c r="AP34">
        <v>0</v>
      </c>
      <c r="AQ34">
        <v>12.56</v>
      </c>
      <c r="AR34">
        <v>34.51</v>
      </c>
      <c r="AS34">
        <v>36.6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5.42</v>
      </c>
      <c r="AZ34">
        <v>0</v>
      </c>
      <c r="BA34">
        <v>2.1</v>
      </c>
      <c r="BB34">
        <v>3.01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2172.1499999999996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360.67</v>
      </c>
      <c r="L35">
        <v>347.9</v>
      </c>
      <c r="M35">
        <v>92.04</v>
      </c>
      <c r="N35">
        <v>117.47</v>
      </c>
      <c r="O35">
        <v>123.7</v>
      </c>
      <c r="P35">
        <v>132.72</v>
      </c>
      <c r="Q35">
        <v>11.85</v>
      </c>
      <c r="R35">
        <v>23.79</v>
      </c>
      <c r="S35">
        <v>14.64</v>
      </c>
      <c r="T35">
        <v>0.82</v>
      </c>
      <c r="U35">
        <v>402.81</v>
      </c>
      <c r="V35">
        <v>8.89</v>
      </c>
      <c r="W35">
        <v>32.89</v>
      </c>
      <c r="X35">
        <v>120.05</v>
      </c>
      <c r="Y35">
        <v>0</v>
      </c>
      <c r="Z35">
        <v>12.54</v>
      </c>
      <c r="AA35">
        <v>0</v>
      </c>
      <c r="AB35">
        <v>0</v>
      </c>
      <c r="AC35">
        <v>0</v>
      </c>
      <c r="AD35">
        <v>0</v>
      </c>
      <c r="AE35">
        <v>19.059999999999999</v>
      </c>
      <c r="AF35">
        <v>10.01</v>
      </c>
      <c r="AG35">
        <v>50.27</v>
      </c>
      <c r="AH35">
        <v>53.15</v>
      </c>
      <c r="AI35">
        <v>0</v>
      </c>
      <c r="AJ35">
        <v>0</v>
      </c>
      <c r="AK35">
        <v>67.28</v>
      </c>
      <c r="AL35">
        <v>12.85</v>
      </c>
      <c r="AM35">
        <v>18.16</v>
      </c>
      <c r="AN35">
        <v>0.9</v>
      </c>
      <c r="AO35">
        <v>0</v>
      </c>
      <c r="AP35">
        <v>0</v>
      </c>
      <c r="AQ35">
        <v>12.56</v>
      </c>
      <c r="AR35">
        <v>34.51</v>
      </c>
      <c r="AS35">
        <v>36.6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5.42</v>
      </c>
      <c r="AZ35">
        <v>0</v>
      </c>
      <c r="BA35">
        <v>2.1</v>
      </c>
      <c r="BB35">
        <v>3.01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2147.9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360.67</v>
      </c>
      <c r="L36">
        <v>347.9</v>
      </c>
      <c r="M36">
        <v>92.04</v>
      </c>
      <c r="N36">
        <v>117.47</v>
      </c>
      <c r="O36">
        <v>123.7</v>
      </c>
      <c r="P36">
        <v>132.72</v>
      </c>
      <c r="Q36">
        <v>11.85</v>
      </c>
      <c r="R36">
        <v>23.79</v>
      </c>
      <c r="S36">
        <v>14.64</v>
      </c>
      <c r="T36">
        <v>0.82</v>
      </c>
      <c r="U36">
        <v>402.81</v>
      </c>
      <c r="V36">
        <v>8.89</v>
      </c>
      <c r="W36">
        <v>31.87</v>
      </c>
      <c r="X36">
        <v>103.05</v>
      </c>
      <c r="Y36">
        <v>0</v>
      </c>
      <c r="Z36">
        <v>12.54</v>
      </c>
      <c r="AA36">
        <v>0</v>
      </c>
      <c r="AB36">
        <v>0</v>
      </c>
      <c r="AC36">
        <v>0</v>
      </c>
      <c r="AD36">
        <v>0</v>
      </c>
      <c r="AE36">
        <v>19.059999999999999</v>
      </c>
      <c r="AF36">
        <v>10.01</v>
      </c>
      <c r="AG36">
        <v>50.27</v>
      </c>
      <c r="AH36">
        <v>43.04</v>
      </c>
      <c r="AI36">
        <v>0</v>
      </c>
      <c r="AJ36">
        <v>0</v>
      </c>
      <c r="AK36">
        <v>67.28</v>
      </c>
      <c r="AL36">
        <v>12.85</v>
      </c>
      <c r="AM36">
        <v>18.16</v>
      </c>
      <c r="AN36">
        <v>0.9</v>
      </c>
      <c r="AO36">
        <v>0</v>
      </c>
      <c r="AP36">
        <v>0</v>
      </c>
      <c r="AQ36">
        <v>0</v>
      </c>
      <c r="AR36">
        <v>38.24</v>
      </c>
      <c r="AS36">
        <v>36.6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5.42</v>
      </c>
      <c r="AZ36">
        <v>0</v>
      </c>
      <c r="BA36">
        <v>1.69</v>
      </c>
      <c r="BB36">
        <v>3.01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2110.5299999999997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360.67</v>
      </c>
      <c r="L37">
        <v>347.9</v>
      </c>
      <c r="M37">
        <v>92.04</v>
      </c>
      <c r="N37">
        <v>117.47</v>
      </c>
      <c r="O37">
        <v>123.7</v>
      </c>
      <c r="P37">
        <v>132.72</v>
      </c>
      <c r="Q37">
        <v>11.85</v>
      </c>
      <c r="R37">
        <v>23.79</v>
      </c>
      <c r="S37">
        <v>14.64</v>
      </c>
      <c r="T37">
        <v>0.82</v>
      </c>
      <c r="U37">
        <v>402.81</v>
      </c>
      <c r="V37">
        <v>9.8699999999999992</v>
      </c>
      <c r="W37">
        <v>28.12</v>
      </c>
      <c r="X37">
        <v>78.459999999999994</v>
      </c>
      <c r="Y37">
        <v>0</v>
      </c>
      <c r="Z37">
        <v>12.54</v>
      </c>
      <c r="AA37">
        <v>0</v>
      </c>
      <c r="AB37">
        <v>0</v>
      </c>
      <c r="AC37">
        <v>0</v>
      </c>
      <c r="AD37">
        <v>0</v>
      </c>
      <c r="AE37">
        <v>19.059999999999999</v>
      </c>
      <c r="AF37">
        <v>10.01</v>
      </c>
      <c r="AG37">
        <v>50.27</v>
      </c>
      <c r="AH37">
        <v>43.04</v>
      </c>
      <c r="AI37">
        <v>0</v>
      </c>
      <c r="AJ37">
        <v>0</v>
      </c>
      <c r="AK37">
        <v>67.28</v>
      </c>
      <c r="AL37">
        <v>25.71</v>
      </c>
      <c r="AM37">
        <v>18.16</v>
      </c>
      <c r="AN37">
        <v>0.9</v>
      </c>
      <c r="AO37">
        <v>0</v>
      </c>
      <c r="AP37">
        <v>1.97</v>
      </c>
      <c r="AQ37">
        <v>0</v>
      </c>
      <c r="AR37">
        <v>38.24</v>
      </c>
      <c r="AS37">
        <v>36.6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5.42</v>
      </c>
      <c r="AZ37">
        <v>0</v>
      </c>
      <c r="BA37">
        <v>1.69</v>
      </c>
      <c r="BB37">
        <v>3.01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360.67</v>
      </c>
      <c r="L38">
        <v>347.9</v>
      </c>
      <c r="M38">
        <v>92.04</v>
      </c>
      <c r="N38">
        <v>117.47</v>
      </c>
      <c r="O38">
        <v>123.7</v>
      </c>
      <c r="P38">
        <v>132.72</v>
      </c>
      <c r="Q38">
        <v>11.85</v>
      </c>
      <c r="R38">
        <v>23.79</v>
      </c>
      <c r="S38">
        <v>14.64</v>
      </c>
      <c r="T38">
        <v>0.82</v>
      </c>
      <c r="U38">
        <v>402.81</v>
      </c>
      <c r="V38">
        <v>9.8699999999999992</v>
      </c>
      <c r="W38">
        <v>28.12</v>
      </c>
      <c r="X38">
        <v>78.459999999999994</v>
      </c>
      <c r="Y38">
        <v>0</v>
      </c>
      <c r="Z38">
        <v>12.54</v>
      </c>
      <c r="AA38">
        <v>0</v>
      </c>
      <c r="AB38">
        <v>0</v>
      </c>
      <c r="AC38">
        <v>0</v>
      </c>
      <c r="AD38">
        <v>0</v>
      </c>
      <c r="AE38">
        <v>19.059999999999999</v>
      </c>
      <c r="AF38">
        <v>10.01</v>
      </c>
      <c r="AG38">
        <v>50.27</v>
      </c>
      <c r="AH38">
        <v>43.04</v>
      </c>
      <c r="AI38">
        <v>0</v>
      </c>
      <c r="AJ38">
        <v>0</v>
      </c>
      <c r="AK38">
        <v>67.28</v>
      </c>
      <c r="AL38">
        <v>68.180000000000007</v>
      </c>
      <c r="AM38">
        <v>0</v>
      </c>
      <c r="AN38">
        <v>0.9</v>
      </c>
      <c r="AO38">
        <v>0</v>
      </c>
      <c r="AP38">
        <v>1.97</v>
      </c>
      <c r="AQ38">
        <v>0</v>
      </c>
      <c r="AR38">
        <v>38.24</v>
      </c>
      <c r="AS38">
        <v>36.6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5.42</v>
      </c>
      <c r="AZ38">
        <v>0</v>
      </c>
      <c r="BA38">
        <v>1.69</v>
      </c>
      <c r="BB38">
        <v>3.01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2122.3099999999995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360.9</v>
      </c>
      <c r="L39">
        <v>347.9</v>
      </c>
      <c r="M39">
        <v>93.4</v>
      </c>
      <c r="N39">
        <v>119.7</v>
      </c>
      <c r="O39">
        <v>125.57</v>
      </c>
      <c r="P39">
        <v>134.94</v>
      </c>
      <c r="Q39">
        <v>11.85</v>
      </c>
      <c r="R39">
        <v>23.79</v>
      </c>
      <c r="S39">
        <v>16.97</v>
      </c>
      <c r="T39">
        <v>1.04</v>
      </c>
      <c r="U39">
        <v>402.81</v>
      </c>
      <c r="V39">
        <v>9.8699999999999992</v>
      </c>
      <c r="W39">
        <v>28.17</v>
      </c>
      <c r="X39">
        <v>78.459999999999994</v>
      </c>
      <c r="Y39">
        <v>0</v>
      </c>
      <c r="Z39">
        <v>12.54</v>
      </c>
      <c r="AA39">
        <v>0</v>
      </c>
      <c r="AB39">
        <v>0</v>
      </c>
      <c r="AC39">
        <v>0</v>
      </c>
      <c r="AD39">
        <v>0</v>
      </c>
      <c r="AE39">
        <v>19.059999999999999</v>
      </c>
      <c r="AF39">
        <v>10.01</v>
      </c>
      <c r="AG39">
        <v>50.27</v>
      </c>
      <c r="AH39">
        <v>43.04</v>
      </c>
      <c r="AI39">
        <v>0</v>
      </c>
      <c r="AJ39">
        <v>0</v>
      </c>
      <c r="AK39">
        <v>67.28</v>
      </c>
      <c r="AL39">
        <v>68.180000000000007</v>
      </c>
      <c r="AM39">
        <v>0</v>
      </c>
      <c r="AN39">
        <v>0.9</v>
      </c>
      <c r="AO39">
        <v>0</v>
      </c>
      <c r="AP39">
        <v>1.97</v>
      </c>
      <c r="AQ39">
        <v>0</v>
      </c>
      <c r="AR39">
        <v>38.24</v>
      </c>
      <c r="AS39">
        <v>36.6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5.42</v>
      </c>
      <c r="AZ39">
        <v>0</v>
      </c>
      <c r="BA39">
        <v>1.69</v>
      </c>
      <c r="BB39">
        <v>3.01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2132.8199999999997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360.9</v>
      </c>
      <c r="L40">
        <v>347.9</v>
      </c>
      <c r="M40">
        <v>93.4</v>
      </c>
      <c r="N40">
        <v>119.7</v>
      </c>
      <c r="O40">
        <v>125.57</v>
      </c>
      <c r="P40">
        <v>134.94</v>
      </c>
      <c r="Q40">
        <v>11.85</v>
      </c>
      <c r="R40">
        <v>23.79</v>
      </c>
      <c r="S40">
        <v>16.97</v>
      </c>
      <c r="T40">
        <v>1.04</v>
      </c>
      <c r="U40">
        <v>402.81</v>
      </c>
      <c r="V40">
        <v>9.8699999999999992</v>
      </c>
      <c r="W40">
        <v>28.17</v>
      </c>
      <c r="X40">
        <v>78.459999999999994</v>
      </c>
      <c r="Y40">
        <v>0</v>
      </c>
      <c r="Z40">
        <v>12.54</v>
      </c>
      <c r="AA40">
        <v>0</v>
      </c>
      <c r="AB40">
        <v>0</v>
      </c>
      <c r="AC40">
        <v>0</v>
      </c>
      <c r="AD40">
        <v>0</v>
      </c>
      <c r="AE40">
        <v>19.059999999999999</v>
      </c>
      <c r="AF40">
        <v>10.01</v>
      </c>
      <c r="AG40">
        <v>50.27</v>
      </c>
      <c r="AH40">
        <v>43.04</v>
      </c>
      <c r="AI40">
        <v>0</v>
      </c>
      <c r="AJ40">
        <v>0</v>
      </c>
      <c r="AK40">
        <v>67.28</v>
      </c>
      <c r="AL40">
        <v>68.180000000000007</v>
      </c>
      <c r="AM40">
        <v>0</v>
      </c>
      <c r="AN40">
        <v>0.9</v>
      </c>
      <c r="AO40">
        <v>0</v>
      </c>
      <c r="AP40">
        <v>1.97</v>
      </c>
      <c r="AQ40">
        <v>0</v>
      </c>
      <c r="AR40">
        <v>34.51</v>
      </c>
      <c r="AS40">
        <v>36.6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5.42</v>
      </c>
      <c r="AZ40">
        <v>0</v>
      </c>
      <c r="BA40">
        <v>1.69</v>
      </c>
      <c r="BB40">
        <v>3.01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2129.09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360.9</v>
      </c>
      <c r="L41">
        <v>347.9</v>
      </c>
      <c r="M41">
        <v>93.4</v>
      </c>
      <c r="N41">
        <v>119.7</v>
      </c>
      <c r="O41">
        <v>125.57</v>
      </c>
      <c r="P41">
        <v>140.52000000000001</v>
      </c>
      <c r="Q41">
        <v>11.85</v>
      </c>
      <c r="R41">
        <v>23.79</v>
      </c>
      <c r="S41">
        <v>16.97</v>
      </c>
      <c r="T41">
        <v>1.04</v>
      </c>
      <c r="U41">
        <v>402.81</v>
      </c>
      <c r="V41">
        <v>9.8699999999999992</v>
      </c>
      <c r="W41">
        <v>28.46</v>
      </c>
      <c r="X41">
        <v>78.459999999999994</v>
      </c>
      <c r="Y41">
        <v>0</v>
      </c>
      <c r="Z41">
        <v>12.54</v>
      </c>
      <c r="AA41">
        <v>0</v>
      </c>
      <c r="AB41">
        <v>0</v>
      </c>
      <c r="AC41">
        <v>0</v>
      </c>
      <c r="AD41">
        <v>0</v>
      </c>
      <c r="AE41">
        <v>19.059999999999999</v>
      </c>
      <c r="AF41">
        <v>10.01</v>
      </c>
      <c r="AG41">
        <v>50.27</v>
      </c>
      <c r="AH41">
        <v>43.04</v>
      </c>
      <c r="AI41">
        <v>0</v>
      </c>
      <c r="AJ41">
        <v>0</v>
      </c>
      <c r="AK41">
        <v>67.28</v>
      </c>
      <c r="AL41">
        <v>14.53</v>
      </c>
      <c r="AM41">
        <v>0</v>
      </c>
      <c r="AN41">
        <v>0.9</v>
      </c>
      <c r="AO41">
        <v>0</v>
      </c>
      <c r="AP41">
        <v>1.72</v>
      </c>
      <c r="AQ41">
        <v>0</v>
      </c>
      <c r="AR41">
        <v>34.51</v>
      </c>
      <c r="AS41">
        <v>36.6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8.1300000000000008</v>
      </c>
      <c r="AZ41">
        <v>0</v>
      </c>
      <c r="BA41">
        <v>1.69</v>
      </c>
      <c r="BB41">
        <v>3.42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2084.1799999999998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360.9</v>
      </c>
      <c r="L42">
        <v>347.9</v>
      </c>
      <c r="M42">
        <v>93.4</v>
      </c>
      <c r="N42">
        <v>119.7</v>
      </c>
      <c r="O42">
        <v>125.57</v>
      </c>
      <c r="P42">
        <v>141.52000000000001</v>
      </c>
      <c r="Q42">
        <v>11.85</v>
      </c>
      <c r="R42">
        <v>23.79</v>
      </c>
      <c r="S42">
        <v>16.97</v>
      </c>
      <c r="T42">
        <v>1.04</v>
      </c>
      <c r="U42">
        <v>402.81</v>
      </c>
      <c r="V42">
        <v>9.8699999999999992</v>
      </c>
      <c r="W42">
        <v>28.46</v>
      </c>
      <c r="X42">
        <v>78.459999999999994</v>
      </c>
      <c r="Y42">
        <v>0</v>
      </c>
      <c r="Z42">
        <v>12.54</v>
      </c>
      <c r="AA42">
        <v>0</v>
      </c>
      <c r="AB42">
        <v>0</v>
      </c>
      <c r="AC42">
        <v>0</v>
      </c>
      <c r="AD42">
        <v>0</v>
      </c>
      <c r="AE42">
        <v>19.059999999999999</v>
      </c>
      <c r="AF42">
        <v>10.01</v>
      </c>
      <c r="AG42">
        <v>50.27</v>
      </c>
      <c r="AH42">
        <v>43.04</v>
      </c>
      <c r="AI42">
        <v>0</v>
      </c>
      <c r="AJ42">
        <v>0</v>
      </c>
      <c r="AK42">
        <v>67.28</v>
      </c>
      <c r="AL42">
        <v>12.85</v>
      </c>
      <c r="AM42">
        <v>0</v>
      </c>
      <c r="AN42">
        <v>0.9</v>
      </c>
      <c r="AO42">
        <v>0</v>
      </c>
      <c r="AP42">
        <v>1.72</v>
      </c>
      <c r="AQ42">
        <v>0</v>
      </c>
      <c r="AR42">
        <v>34.51</v>
      </c>
      <c r="AS42">
        <v>36.6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8.1300000000000008</v>
      </c>
      <c r="AZ42">
        <v>0</v>
      </c>
      <c r="BA42">
        <v>1.69</v>
      </c>
      <c r="BB42">
        <v>3.42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2083.4999999999995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360.9</v>
      </c>
      <c r="L43">
        <v>347.9</v>
      </c>
      <c r="M43">
        <v>93.4</v>
      </c>
      <c r="N43">
        <v>119.7</v>
      </c>
      <c r="O43">
        <v>125.57</v>
      </c>
      <c r="P43">
        <v>141.52000000000001</v>
      </c>
      <c r="Q43">
        <v>11.85</v>
      </c>
      <c r="R43">
        <v>23.99</v>
      </c>
      <c r="S43">
        <v>16.97</v>
      </c>
      <c r="T43">
        <v>1.04</v>
      </c>
      <c r="U43">
        <v>402.81</v>
      </c>
      <c r="V43">
        <v>9.8699999999999992</v>
      </c>
      <c r="W43">
        <v>28.46</v>
      </c>
      <c r="X43">
        <v>80.099999999999994</v>
      </c>
      <c r="Y43">
        <v>0</v>
      </c>
      <c r="Z43">
        <v>12.54</v>
      </c>
      <c r="AA43">
        <v>0</v>
      </c>
      <c r="AB43">
        <v>0</v>
      </c>
      <c r="AC43">
        <v>0</v>
      </c>
      <c r="AD43">
        <v>0</v>
      </c>
      <c r="AE43">
        <v>19.059999999999999</v>
      </c>
      <c r="AF43">
        <v>10.01</v>
      </c>
      <c r="AG43">
        <v>50.27</v>
      </c>
      <c r="AH43">
        <v>43.04</v>
      </c>
      <c r="AI43">
        <v>0</v>
      </c>
      <c r="AJ43">
        <v>0</v>
      </c>
      <c r="AK43">
        <v>67.28</v>
      </c>
      <c r="AL43">
        <v>12.85</v>
      </c>
      <c r="AM43">
        <v>0</v>
      </c>
      <c r="AN43">
        <v>0.9</v>
      </c>
      <c r="AO43">
        <v>0</v>
      </c>
      <c r="AP43">
        <v>1.23</v>
      </c>
      <c r="AQ43">
        <v>0</v>
      </c>
      <c r="AR43">
        <v>34.51</v>
      </c>
      <c r="AS43">
        <v>36.6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8.1300000000000008</v>
      </c>
      <c r="AZ43">
        <v>0</v>
      </c>
      <c r="BA43">
        <v>1.69</v>
      </c>
      <c r="BB43">
        <v>3.45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2084.8799999999992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360.9</v>
      </c>
      <c r="L44">
        <v>347.9</v>
      </c>
      <c r="M44">
        <v>93.4</v>
      </c>
      <c r="N44">
        <v>119.7</v>
      </c>
      <c r="O44">
        <v>125.57</v>
      </c>
      <c r="P44">
        <v>141.52000000000001</v>
      </c>
      <c r="Q44">
        <v>11.85</v>
      </c>
      <c r="R44">
        <v>23.99</v>
      </c>
      <c r="S44">
        <v>16.97</v>
      </c>
      <c r="T44">
        <v>1.04</v>
      </c>
      <c r="U44">
        <v>402.81</v>
      </c>
      <c r="V44">
        <v>9.8699999999999992</v>
      </c>
      <c r="W44">
        <v>28.46</v>
      </c>
      <c r="X44">
        <v>81.39</v>
      </c>
      <c r="Y44">
        <v>0</v>
      </c>
      <c r="Z44">
        <v>12.54</v>
      </c>
      <c r="AA44">
        <v>0</v>
      </c>
      <c r="AB44">
        <v>0</v>
      </c>
      <c r="AC44">
        <v>0</v>
      </c>
      <c r="AD44">
        <v>0</v>
      </c>
      <c r="AE44">
        <v>19.059999999999999</v>
      </c>
      <c r="AF44">
        <v>10.01</v>
      </c>
      <c r="AG44">
        <v>50.27</v>
      </c>
      <c r="AH44">
        <v>26.58</v>
      </c>
      <c r="AI44">
        <v>0</v>
      </c>
      <c r="AJ44">
        <v>0</v>
      </c>
      <c r="AK44">
        <v>67.28</v>
      </c>
      <c r="AL44">
        <v>12.85</v>
      </c>
      <c r="AM44">
        <v>0</v>
      </c>
      <c r="AN44">
        <v>0.9</v>
      </c>
      <c r="AO44">
        <v>0</v>
      </c>
      <c r="AP44">
        <v>1.23</v>
      </c>
      <c r="AQ44">
        <v>0</v>
      </c>
      <c r="AR44">
        <v>34.51</v>
      </c>
      <c r="AS44">
        <v>36.6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8.1300000000000008</v>
      </c>
      <c r="AZ44">
        <v>0</v>
      </c>
      <c r="BA44">
        <v>1.05</v>
      </c>
      <c r="BB44">
        <v>3.45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2069.0699999999997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360.9</v>
      </c>
      <c r="L45">
        <v>347.9</v>
      </c>
      <c r="M45">
        <v>93.4</v>
      </c>
      <c r="N45">
        <v>119.7</v>
      </c>
      <c r="O45">
        <v>125.57</v>
      </c>
      <c r="P45">
        <v>141.52000000000001</v>
      </c>
      <c r="Q45">
        <v>12.92</v>
      </c>
      <c r="R45">
        <v>23.99</v>
      </c>
      <c r="S45">
        <v>16.97</v>
      </c>
      <c r="T45">
        <v>1.04</v>
      </c>
      <c r="U45">
        <v>402.81</v>
      </c>
      <c r="V45">
        <v>9.8699999999999992</v>
      </c>
      <c r="W45">
        <v>29.69</v>
      </c>
      <c r="X45">
        <v>85.38</v>
      </c>
      <c r="Y45">
        <v>0</v>
      </c>
      <c r="Z45">
        <v>12.54</v>
      </c>
      <c r="AA45">
        <v>0</v>
      </c>
      <c r="AB45">
        <v>0</v>
      </c>
      <c r="AC45">
        <v>0</v>
      </c>
      <c r="AD45">
        <v>0</v>
      </c>
      <c r="AE45">
        <v>19.059999999999999</v>
      </c>
      <c r="AF45">
        <v>10.01</v>
      </c>
      <c r="AG45">
        <v>50.27</v>
      </c>
      <c r="AH45">
        <v>0</v>
      </c>
      <c r="AI45">
        <v>0</v>
      </c>
      <c r="AJ45">
        <v>0</v>
      </c>
      <c r="AK45">
        <v>67.28</v>
      </c>
      <c r="AL45">
        <v>12.85</v>
      </c>
      <c r="AM45">
        <v>0</v>
      </c>
      <c r="AN45">
        <v>0.9</v>
      </c>
      <c r="AO45">
        <v>0</v>
      </c>
      <c r="AP45">
        <v>1.1100000000000001</v>
      </c>
      <c r="AQ45">
        <v>0</v>
      </c>
      <c r="AR45">
        <v>34.51</v>
      </c>
      <c r="AS45">
        <v>36.6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8.1300000000000008</v>
      </c>
      <c r="AZ45">
        <v>0</v>
      </c>
      <c r="BA45">
        <v>0</v>
      </c>
      <c r="BB45">
        <v>3.53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2047.6899999999996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360.9</v>
      </c>
      <c r="L46">
        <v>347.9</v>
      </c>
      <c r="M46">
        <v>93.4</v>
      </c>
      <c r="N46">
        <v>119.7</v>
      </c>
      <c r="O46">
        <v>125.57</v>
      </c>
      <c r="P46">
        <v>141.52000000000001</v>
      </c>
      <c r="Q46">
        <v>12.92</v>
      </c>
      <c r="R46">
        <v>23.99</v>
      </c>
      <c r="S46">
        <v>16.97</v>
      </c>
      <c r="T46">
        <v>1.04</v>
      </c>
      <c r="U46">
        <v>402.81</v>
      </c>
      <c r="V46">
        <v>9.8699999999999992</v>
      </c>
      <c r="W46">
        <v>29.69</v>
      </c>
      <c r="X46">
        <v>85.48</v>
      </c>
      <c r="Y46">
        <v>0</v>
      </c>
      <c r="Z46">
        <v>12.54</v>
      </c>
      <c r="AA46">
        <v>0</v>
      </c>
      <c r="AB46">
        <v>0</v>
      </c>
      <c r="AC46">
        <v>0</v>
      </c>
      <c r="AD46">
        <v>0</v>
      </c>
      <c r="AE46">
        <v>19.059999999999999</v>
      </c>
      <c r="AF46">
        <v>10.01</v>
      </c>
      <c r="AG46">
        <v>50.27</v>
      </c>
      <c r="AH46">
        <v>0</v>
      </c>
      <c r="AI46">
        <v>0</v>
      </c>
      <c r="AJ46">
        <v>0</v>
      </c>
      <c r="AK46">
        <v>67.28</v>
      </c>
      <c r="AL46">
        <v>12.85</v>
      </c>
      <c r="AM46">
        <v>0</v>
      </c>
      <c r="AN46">
        <v>0.9</v>
      </c>
      <c r="AO46">
        <v>0</v>
      </c>
      <c r="AP46">
        <v>1.1100000000000001</v>
      </c>
      <c r="AQ46">
        <v>0</v>
      </c>
      <c r="AR46">
        <v>34.51</v>
      </c>
      <c r="AS46">
        <v>36.6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8.1300000000000008</v>
      </c>
      <c r="AZ46">
        <v>0</v>
      </c>
      <c r="BA46">
        <v>0</v>
      </c>
      <c r="BB46">
        <v>3.53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2047.7899999999997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360.9</v>
      </c>
      <c r="L47">
        <v>347.9</v>
      </c>
      <c r="M47">
        <v>93.4</v>
      </c>
      <c r="N47">
        <v>119.7</v>
      </c>
      <c r="O47">
        <v>125.57</v>
      </c>
      <c r="P47">
        <v>141.52000000000001</v>
      </c>
      <c r="Q47">
        <v>12.92</v>
      </c>
      <c r="R47">
        <v>28.39</v>
      </c>
      <c r="S47">
        <v>16.97</v>
      </c>
      <c r="T47">
        <v>1.04</v>
      </c>
      <c r="U47">
        <v>402.81</v>
      </c>
      <c r="V47">
        <v>9.8699999999999992</v>
      </c>
      <c r="W47">
        <v>30.92</v>
      </c>
      <c r="X47">
        <v>98.93</v>
      </c>
      <c r="Y47">
        <v>0</v>
      </c>
      <c r="Z47">
        <v>12.54</v>
      </c>
      <c r="AA47">
        <v>0</v>
      </c>
      <c r="AB47">
        <v>0</v>
      </c>
      <c r="AC47">
        <v>0</v>
      </c>
      <c r="AD47">
        <v>0</v>
      </c>
      <c r="AE47">
        <v>19.059999999999999</v>
      </c>
      <c r="AF47">
        <v>10.01</v>
      </c>
      <c r="AG47">
        <v>50.27</v>
      </c>
      <c r="AH47">
        <v>0</v>
      </c>
      <c r="AI47">
        <v>0</v>
      </c>
      <c r="AJ47">
        <v>0</v>
      </c>
      <c r="AK47">
        <v>67.28</v>
      </c>
      <c r="AL47">
        <v>12.85</v>
      </c>
      <c r="AM47">
        <v>0</v>
      </c>
      <c r="AN47">
        <v>0.9</v>
      </c>
      <c r="AO47">
        <v>0</v>
      </c>
      <c r="AP47">
        <v>0.49</v>
      </c>
      <c r="AQ47">
        <v>0</v>
      </c>
      <c r="AR47">
        <v>34.51</v>
      </c>
      <c r="AS47">
        <v>36.6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8.1300000000000008</v>
      </c>
      <c r="AZ47">
        <v>0</v>
      </c>
      <c r="BA47">
        <v>0</v>
      </c>
      <c r="BB47">
        <v>5.26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2067.98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360.9</v>
      </c>
      <c r="L48">
        <v>347.9</v>
      </c>
      <c r="M48">
        <v>93.4</v>
      </c>
      <c r="N48">
        <v>119.7</v>
      </c>
      <c r="O48">
        <v>125.57</v>
      </c>
      <c r="P48">
        <v>141.52000000000001</v>
      </c>
      <c r="Q48">
        <v>12.92</v>
      </c>
      <c r="R48">
        <v>28.39</v>
      </c>
      <c r="S48">
        <v>16.97</v>
      </c>
      <c r="T48">
        <v>1.04</v>
      </c>
      <c r="U48">
        <v>402.81</v>
      </c>
      <c r="V48">
        <v>9.8699999999999992</v>
      </c>
      <c r="W48">
        <v>30.92</v>
      </c>
      <c r="X48">
        <v>99.39</v>
      </c>
      <c r="Y48">
        <v>0</v>
      </c>
      <c r="Z48">
        <v>12.54</v>
      </c>
      <c r="AA48">
        <v>0</v>
      </c>
      <c r="AB48">
        <v>0</v>
      </c>
      <c r="AC48">
        <v>0</v>
      </c>
      <c r="AD48">
        <v>0</v>
      </c>
      <c r="AE48">
        <v>19.059999999999999</v>
      </c>
      <c r="AF48">
        <v>10.01</v>
      </c>
      <c r="AG48">
        <v>50.27</v>
      </c>
      <c r="AH48">
        <v>0</v>
      </c>
      <c r="AI48">
        <v>0</v>
      </c>
      <c r="AJ48">
        <v>0</v>
      </c>
      <c r="AK48">
        <v>67.28</v>
      </c>
      <c r="AL48">
        <v>12.85</v>
      </c>
      <c r="AM48">
        <v>0</v>
      </c>
      <c r="AN48">
        <v>0.9</v>
      </c>
      <c r="AO48">
        <v>0</v>
      </c>
      <c r="AP48">
        <v>0.49</v>
      </c>
      <c r="AQ48">
        <v>0</v>
      </c>
      <c r="AR48">
        <v>34.51</v>
      </c>
      <c r="AS48">
        <v>36.6</v>
      </c>
      <c r="AT48">
        <v>19.239999999999998</v>
      </c>
      <c r="AU48">
        <v>0</v>
      </c>
      <c r="AV48">
        <v>0</v>
      </c>
      <c r="AW48">
        <v>0</v>
      </c>
      <c r="AX48">
        <v>0</v>
      </c>
      <c r="AY48">
        <v>8.1300000000000008</v>
      </c>
      <c r="AZ48">
        <v>0</v>
      </c>
      <c r="BA48">
        <v>0</v>
      </c>
      <c r="BB48">
        <v>5.26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2068.44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360.9</v>
      </c>
      <c r="L49">
        <v>347.9</v>
      </c>
      <c r="M49">
        <v>93.4</v>
      </c>
      <c r="N49">
        <v>119.7</v>
      </c>
      <c r="O49">
        <v>125.57</v>
      </c>
      <c r="P49">
        <v>135.46</v>
      </c>
      <c r="Q49">
        <v>12.92</v>
      </c>
      <c r="R49">
        <v>28.39</v>
      </c>
      <c r="S49">
        <v>16.97</v>
      </c>
      <c r="T49">
        <v>1.04</v>
      </c>
      <c r="U49">
        <v>402.81</v>
      </c>
      <c r="V49">
        <v>9.8699999999999992</v>
      </c>
      <c r="W49">
        <v>30.52</v>
      </c>
      <c r="X49">
        <v>95.38</v>
      </c>
      <c r="Y49">
        <v>0</v>
      </c>
      <c r="Z49">
        <v>12.54</v>
      </c>
      <c r="AA49">
        <v>0</v>
      </c>
      <c r="AB49">
        <v>0</v>
      </c>
      <c r="AC49">
        <v>0</v>
      </c>
      <c r="AD49">
        <v>0</v>
      </c>
      <c r="AE49">
        <v>19.059999999999999</v>
      </c>
      <c r="AF49">
        <v>10.01</v>
      </c>
      <c r="AG49">
        <v>50.27</v>
      </c>
      <c r="AH49">
        <v>0</v>
      </c>
      <c r="AI49">
        <v>0</v>
      </c>
      <c r="AJ49">
        <v>0</v>
      </c>
      <c r="AK49">
        <v>67.28</v>
      </c>
      <c r="AL49">
        <v>68.180000000000007</v>
      </c>
      <c r="AM49">
        <v>0</v>
      </c>
      <c r="AN49">
        <v>0.9</v>
      </c>
      <c r="AO49">
        <v>0</v>
      </c>
      <c r="AP49">
        <v>0.24</v>
      </c>
      <c r="AQ49">
        <v>0</v>
      </c>
      <c r="AR49">
        <v>34.51</v>
      </c>
      <c r="AS49">
        <v>36.6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8.1300000000000008</v>
      </c>
      <c r="AZ49">
        <v>0</v>
      </c>
      <c r="BA49">
        <v>0</v>
      </c>
      <c r="BB49">
        <v>5.26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2113.0500000000002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360.9</v>
      </c>
      <c r="L50">
        <v>347.9</v>
      </c>
      <c r="M50">
        <v>93.4</v>
      </c>
      <c r="N50">
        <v>119.7</v>
      </c>
      <c r="O50">
        <v>125.57</v>
      </c>
      <c r="P50">
        <v>135.46</v>
      </c>
      <c r="Q50">
        <v>12.92</v>
      </c>
      <c r="R50">
        <v>28.39</v>
      </c>
      <c r="S50">
        <v>16.97</v>
      </c>
      <c r="T50">
        <v>1.04</v>
      </c>
      <c r="U50">
        <v>402.81</v>
      </c>
      <c r="V50">
        <v>9.8699999999999992</v>
      </c>
      <c r="W50">
        <v>30.52</v>
      </c>
      <c r="X50">
        <v>95.54</v>
      </c>
      <c r="Y50">
        <v>0</v>
      </c>
      <c r="Z50">
        <v>12.54</v>
      </c>
      <c r="AA50">
        <v>0</v>
      </c>
      <c r="AB50">
        <v>0</v>
      </c>
      <c r="AC50">
        <v>0</v>
      </c>
      <c r="AD50">
        <v>0</v>
      </c>
      <c r="AE50">
        <v>19.059999999999999</v>
      </c>
      <c r="AF50">
        <v>10.01</v>
      </c>
      <c r="AG50">
        <v>50.27</v>
      </c>
      <c r="AH50">
        <v>0</v>
      </c>
      <c r="AI50">
        <v>0</v>
      </c>
      <c r="AJ50">
        <v>0</v>
      </c>
      <c r="AK50">
        <v>67.28</v>
      </c>
      <c r="AL50">
        <v>68.180000000000007</v>
      </c>
      <c r="AM50">
        <v>0</v>
      </c>
      <c r="AN50">
        <v>0.9</v>
      </c>
      <c r="AO50">
        <v>0</v>
      </c>
      <c r="AP50">
        <v>0.24</v>
      </c>
      <c r="AQ50">
        <v>0</v>
      </c>
      <c r="AR50">
        <v>34.51</v>
      </c>
      <c r="AS50">
        <v>36.6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8.1300000000000008</v>
      </c>
      <c r="AZ50">
        <v>0</v>
      </c>
      <c r="BA50">
        <v>0</v>
      </c>
      <c r="BB50">
        <v>5.26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2113.21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360.9</v>
      </c>
      <c r="L51">
        <v>347.9</v>
      </c>
      <c r="M51">
        <v>93.4</v>
      </c>
      <c r="N51">
        <v>119.7</v>
      </c>
      <c r="O51">
        <v>125.57</v>
      </c>
      <c r="P51">
        <v>135.46</v>
      </c>
      <c r="Q51">
        <v>12.92</v>
      </c>
      <c r="R51">
        <v>28.39</v>
      </c>
      <c r="S51">
        <v>16.97</v>
      </c>
      <c r="T51">
        <v>1.04</v>
      </c>
      <c r="U51">
        <v>402.81</v>
      </c>
      <c r="V51">
        <v>9.8699999999999992</v>
      </c>
      <c r="W51">
        <v>28.56</v>
      </c>
      <c r="X51">
        <v>95.57</v>
      </c>
      <c r="Y51">
        <v>0</v>
      </c>
      <c r="Z51">
        <v>6.27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10.01</v>
      </c>
      <c r="AG51">
        <v>50.27</v>
      </c>
      <c r="AH51">
        <v>0</v>
      </c>
      <c r="AI51">
        <v>0</v>
      </c>
      <c r="AJ51">
        <v>0</v>
      </c>
      <c r="AK51">
        <v>67.28</v>
      </c>
      <c r="AL51">
        <v>68.180000000000007</v>
      </c>
      <c r="AM51">
        <v>0</v>
      </c>
      <c r="AN51">
        <v>0.9</v>
      </c>
      <c r="AO51">
        <v>0</v>
      </c>
      <c r="AP51">
        <v>0.24</v>
      </c>
      <c r="AQ51">
        <v>0</v>
      </c>
      <c r="AR51">
        <v>34.51</v>
      </c>
      <c r="AS51">
        <v>36.6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8.1300000000000008</v>
      </c>
      <c r="AZ51">
        <v>0</v>
      </c>
      <c r="BA51">
        <v>0</v>
      </c>
      <c r="BB51">
        <v>5.26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2085.9500000000003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360.9</v>
      </c>
      <c r="L52">
        <v>347.9</v>
      </c>
      <c r="M52">
        <v>93.4</v>
      </c>
      <c r="N52">
        <v>119.7</v>
      </c>
      <c r="O52">
        <v>125.57</v>
      </c>
      <c r="P52">
        <v>135.46</v>
      </c>
      <c r="Q52">
        <v>12.92</v>
      </c>
      <c r="R52">
        <v>28.39</v>
      </c>
      <c r="S52">
        <v>16.97</v>
      </c>
      <c r="T52">
        <v>1.04</v>
      </c>
      <c r="U52">
        <v>402.81</v>
      </c>
      <c r="V52">
        <v>9.8699999999999992</v>
      </c>
      <c r="W52">
        <v>28.56</v>
      </c>
      <c r="X52">
        <v>95.42</v>
      </c>
      <c r="Y52">
        <v>0</v>
      </c>
      <c r="Z52">
        <v>6.27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10.01</v>
      </c>
      <c r="AG52">
        <v>50.27</v>
      </c>
      <c r="AH52">
        <v>0</v>
      </c>
      <c r="AI52">
        <v>0</v>
      </c>
      <c r="AJ52">
        <v>0</v>
      </c>
      <c r="AK52">
        <v>67.28</v>
      </c>
      <c r="AL52">
        <v>68.180000000000007</v>
      </c>
      <c r="AM52">
        <v>0</v>
      </c>
      <c r="AN52">
        <v>0.9</v>
      </c>
      <c r="AO52">
        <v>0</v>
      </c>
      <c r="AP52">
        <v>0.24</v>
      </c>
      <c r="AQ52">
        <v>0</v>
      </c>
      <c r="AR52">
        <v>34.51</v>
      </c>
      <c r="AS52">
        <v>36.6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8.1300000000000008</v>
      </c>
      <c r="AZ52">
        <v>0</v>
      </c>
      <c r="BA52">
        <v>0</v>
      </c>
      <c r="BB52">
        <v>5.26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2085.8000000000002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360.9</v>
      </c>
      <c r="L53">
        <v>347.9</v>
      </c>
      <c r="M53">
        <v>89.41</v>
      </c>
      <c r="N53">
        <v>105.47</v>
      </c>
      <c r="O53">
        <v>115.94</v>
      </c>
      <c r="P53">
        <v>117.03</v>
      </c>
      <c r="Q53">
        <v>12.92</v>
      </c>
      <c r="R53">
        <v>28.39</v>
      </c>
      <c r="S53">
        <v>16.97</v>
      </c>
      <c r="T53">
        <v>1.04</v>
      </c>
      <c r="U53">
        <v>402.81</v>
      </c>
      <c r="V53">
        <v>9.8699999999999992</v>
      </c>
      <c r="W53">
        <v>28.56</v>
      </c>
      <c r="X53">
        <v>95.4</v>
      </c>
      <c r="Y53">
        <v>0</v>
      </c>
      <c r="Z53">
        <v>6.27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10.01</v>
      </c>
      <c r="AG53">
        <v>50.27</v>
      </c>
      <c r="AH53">
        <v>0</v>
      </c>
      <c r="AI53">
        <v>0</v>
      </c>
      <c r="AJ53">
        <v>0</v>
      </c>
      <c r="AK53">
        <v>67.28</v>
      </c>
      <c r="AL53">
        <v>12.85</v>
      </c>
      <c r="AM53">
        <v>0</v>
      </c>
      <c r="AN53">
        <v>0.9</v>
      </c>
      <c r="AO53">
        <v>0</v>
      </c>
      <c r="AP53">
        <v>0</v>
      </c>
      <c r="AQ53">
        <v>0</v>
      </c>
      <c r="AR53">
        <v>34.51</v>
      </c>
      <c r="AS53">
        <v>36.6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8.1300000000000008</v>
      </c>
      <c r="AZ53">
        <v>0</v>
      </c>
      <c r="BA53">
        <v>0</v>
      </c>
      <c r="BB53">
        <v>5.26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1983.9299999999998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360.9</v>
      </c>
      <c r="L54">
        <v>347.9</v>
      </c>
      <c r="M54">
        <v>89.41</v>
      </c>
      <c r="N54">
        <v>105.47</v>
      </c>
      <c r="O54">
        <v>115.94</v>
      </c>
      <c r="P54">
        <v>117.03</v>
      </c>
      <c r="Q54">
        <v>12.92</v>
      </c>
      <c r="R54">
        <v>28.39</v>
      </c>
      <c r="S54">
        <v>16.97</v>
      </c>
      <c r="T54">
        <v>1.04</v>
      </c>
      <c r="U54">
        <v>402.81</v>
      </c>
      <c r="V54">
        <v>9.8699999999999992</v>
      </c>
      <c r="W54">
        <v>28.56</v>
      </c>
      <c r="X54">
        <v>95.34</v>
      </c>
      <c r="Y54">
        <v>0</v>
      </c>
      <c r="Z54">
        <v>6.27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10.01</v>
      </c>
      <c r="AG54">
        <v>50.27</v>
      </c>
      <c r="AH54">
        <v>0</v>
      </c>
      <c r="AI54">
        <v>0</v>
      </c>
      <c r="AJ54">
        <v>0</v>
      </c>
      <c r="AK54">
        <v>67.28</v>
      </c>
      <c r="AL54">
        <v>12.85</v>
      </c>
      <c r="AM54">
        <v>0</v>
      </c>
      <c r="AN54">
        <v>0.9</v>
      </c>
      <c r="AO54">
        <v>0</v>
      </c>
      <c r="AP54">
        <v>0</v>
      </c>
      <c r="AQ54">
        <v>0</v>
      </c>
      <c r="AR54">
        <v>34.51</v>
      </c>
      <c r="AS54">
        <v>36.6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8.1300000000000008</v>
      </c>
      <c r="AZ54">
        <v>0</v>
      </c>
      <c r="BA54">
        <v>0</v>
      </c>
      <c r="BB54">
        <v>5.26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1983.8699999999997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360.9</v>
      </c>
      <c r="L55">
        <v>347.9</v>
      </c>
      <c r="M55">
        <v>89.46</v>
      </c>
      <c r="N55">
        <v>105.51</v>
      </c>
      <c r="O55">
        <v>115.94</v>
      </c>
      <c r="P55">
        <v>117.24</v>
      </c>
      <c r="Q55">
        <v>12.92</v>
      </c>
      <c r="R55">
        <v>28.39</v>
      </c>
      <c r="S55">
        <v>16.97</v>
      </c>
      <c r="T55">
        <v>1.04</v>
      </c>
      <c r="U55">
        <v>402.81</v>
      </c>
      <c r="V55">
        <v>9.8699999999999992</v>
      </c>
      <c r="W55">
        <v>28.56</v>
      </c>
      <c r="X55">
        <v>95.22</v>
      </c>
      <c r="Y55">
        <v>0</v>
      </c>
      <c r="Z55">
        <v>6.27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10.01</v>
      </c>
      <c r="AG55">
        <v>50.27</v>
      </c>
      <c r="AH55">
        <v>0</v>
      </c>
      <c r="AI55">
        <v>0</v>
      </c>
      <c r="AJ55">
        <v>0</v>
      </c>
      <c r="AK55">
        <v>67.28</v>
      </c>
      <c r="AL55">
        <v>12.85</v>
      </c>
      <c r="AM55">
        <v>0</v>
      </c>
      <c r="AN55">
        <v>0.9</v>
      </c>
      <c r="AO55">
        <v>0</v>
      </c>
      <c r="AP55">
        <v>0</v>
      </c>
      <c r="AQ55">
        <v>0</v>
      </c>
      <c r="AR55">
        <v>34.51</v>
      </c>
      <c r="AS55">
        <v>36.6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8.1300000000000008</v>
      </c>
      <c r="AZ55">
        <v>0</v>
      </c>
      <c r="BA55">
        <v>0</v>
      </c>
      <c r="BB55">
        <v>5.26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1984.05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360.9</v>
      </c>
      <c r="L56">
        <v>347.9</v>
      </c>
      <c r="M56">
        <v>89.46</v>
      </c>
      <c r="N56">
        <v>105.51</v>
      </c>
      <c r="O56">
        <v>115.94</v>
      </c>
      <c r="P56">
        <v>117.24</v>
      </c>
      <c r="Q56">
        <v>12.92</v>
      </c>
      <c r="R56">
        <v>28.39</v>
      </c>
      <c r="S56">
        <v>16.97</v>
      </c>
      <c r="T56">
        <v>1.04</v>
      </c>
      <c r="U56">
        <v>402.81</v>
      </c>
      <c r="V56">
        <v>9.8699999999999992</v>
      </c>
      <c r="W56">
        <v>28.56</v>
      </c>
      <c r="X56">
        <v>95.16</v>
      </c>
      <c r="Y56">
        <v>0</v>
      </c>
      <c r="Z56">
        <v>6.27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10.01</v>
      </c>
      <c r="AG56">
        <v>50.27</v>
      </c>
      <c r="AH56">
        <v>0</v>
      </c>
      <c r="AI56">
        <v>0</v>
      </c>
      <c r="AJ56">
        <v>0</v>
      </c>
      <c r="AK56">
        <v>67.28</v>
      </c>
      <c r="AL56">
        <v>12.85</v>
      </c>
      <c r="AM56">
        <v>0</v>
      </c>
      <c r="AN56">
        <v>0.9</v>
      </c>
      <c r="AO56">
        <v>0</v>
      </c>
      <c r="AP56">
        <v>0</v>
      </c>
      <c r="AQ56">
        <v>0</v>
      </c>
      <c r="AR56">
        <v>34.51</v>
      </c>
      <c r="AS56">
        <v>36.6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8.1300000000000008</v>
      </c>
      <c r="AZ56">
        <v>0</v>
      </c>
      <c r="BA56">
        <v>0</v>
      </c>
      <c r="BB56">
        <v>5.26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1983.99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360.9</v>
      </c>
      <c r="L57">
        <v>347.9</v>
      </c>
      <c r="M57">
        <v>89.46</v>
      </c>
      <c r="N57">
        <v>105.51</v>
      </c>
      <c r="O57">
        <v>115.94</v>
      </c>
      <c r="P57">
        <v>117.24</v>
      </c>
      <c r="Q57">
        <v>12.92</v>
      </c>
      <c r="R57">
        <v>28.39</v>
      </c>
      <c r="S57">
        <v>16.97</v>
      </c>
      <c r="T57">
        <v>1.04</v>
      </c>
      <c r="U57">
        <v>402.81</v>
      </c>
      <c r="V57">
        <v>9.8699999999999992</v>
      </c>
      <c r="W57">
        <v>28.56</v>
      </c>
      <c r="X57">
        <v>95.16</v>
      </c>
      <c r="Y57">
        <v>0</v>
      </c>
      <c r="Z57">
        <v>6.27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10.01</v>
      </c>
      <c r="AG57">
        <v>50.27</v>
      </c>
      <c r="AH57">
        <v>0</v>
      </c>
      <c r="AI57">
        <v>0</v>
      </c>
      <c r="AJ57">
        <v>0</v>
      </c>
      <c r="AK57">
        <v>67.28</v>
      </c>
      <c r="AL57">
        <v>12.85</v>
      </c>
      <c r="AM57">
        <v>0</v>
      </c>
      <c r="AN57">
        <v>0.9</v>
      </c>
      <c r="AO57">
        <v>0</v>
      </c>
      <c r="AP57">
        <v>0.74</v>
      </c>
      <c r="AQ57">
        <v>0</v>
      </c>
      <c r="AR57">
        <v>34.51</v>
      </c>
      <c r="AS57">
        <v>36.6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8.1300000000000008</v>
      </c>
      <c r="AZ57">
        <v>0</v>
      </c>
      <c r="BA57">
        <v>0</v>
      </c>
      <c r="BB57">
        <v>5.26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1984.73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360.9</v>
      </c>
      <c r="L58">
        <v>347.9</v>
      </c>
      <c r="M58">
        <v>89.46</v>
      </c>
      <c r="N58">
        <v>105.51</v>
      </c>
      <c r="O58">
        <v>115.94</v>
      </c>
      <c r="P58">
        <v>117.24</v>
      </c>
      <c r="Q58">
        <v>12.92</v>
      </c>
      <c r="R58">
        <v>28.39</v>
      </c>
      <c r="S58">
        <v>16.97</v>
      </c>
      <c r="T58">
        <v>1.04</v>
      </c>
      <c r="U58">
        <v>402.81</v>
      </c>
      <c r="V58">
        <v>9.8699999999999992</v>
      </c>
      <c r="W58">
        <v>30.47</v>
      </c>
      <c r="X58">
        <v>99.05</v>
      </c>
      <c r="Y58">
        <v>0</v>
      </c>
      <c r="Z58">
        <v>6.27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10.01</v>
      </c>
      <c r="AG58">
        <v>50.27</v>
      </c>
      <c r="AH58">
        <v>0</v>
      </c>
      <c r="AI58">
        <v>0</v>
      </c>
      <c r="AJ58">
        <v>0</v>
      </c>
      <c r="AK58">
        <v>67.28</v>
      </c>
      <c r="AL58">
        <v>12.85</v>
      </c>
      <c r="AM58">
        <v>0</v>
      </c>
      <c r="AN58">
        <v>0.9</v>
      </c>
      <c r="AO58">
        <v>0</v>
      </c>
      <c r="AP58">
        <v>0.74</v>
      </c>
      <c r="AQ58">
        <v>0</v>
      </c>
      <c r="AR58">
        <v>34.51</v>
      </c>
      <c r="AS58">
        <v>36.6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8.1300000000000008</v>
      </c>
      <c r="AZ58">
        <v>0</v>
      </c>
      <c r="BA58">
        <v>0</v>
      </c>
      <c r="BB58">
        <v>5.26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1990.53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360.9</v>
      </c>
      <c r="L59">
        <v>347.9</v>
      </c>
      <c r="M59">
        <v>86.27</v>
      </c>
      <c r="N59">
        <v>95.7</v>
      </c>
      <c r="O59">
        <v>108.68</v>
      </c>
      <c r="P59">
        <v>117.03</v>
      </c>
      <c r="Q59">
        <v>12.92</v>
      </c>
      <c r="R59">
        <v>28.39</v>
      </c>
      <c r="S59">
        <v>16.97</v>
      </c>
      <c r="T59">
        <v>1.04</v>
      </c>
      <c r="U59">
        <v>402.81</v>
      </c>
      <c r="V59">
        <v>9.8699999999999992</v>
      </c>
      <c r="W59">
        <v>30.47</v>
      </c>
      <c r="X59">
        <v>98.59</v>
      </c>
      <c r="Y59">
        <v>0</v>
      </c>
      <c r="Z59">
        <v>6.27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10.01</v>
      </c>
      <c r="AG59">
        <v>50.27</v>
      </c>
      <c r="AH59">
        <v>0</v>
      </c>
      <c r="AI59">
        <v>0</v>
      </c>
      <c r="AJ59">
        <v>0</v>
      </c>
      <c r="AK59">
        <v>67.28</v>
      </c>
      <c r="AL59">
        <v>12.85</v>
      </c>
      <c r="AM59">
        <v>0</v>
      </c>
      <c r="AN59">
        <v>0.9</v>
      </c>
      <c r="AO59">
        <v>0</v>
      </c>
      <c r="AP59">
        <v>0.74</v>
      </c>
      <c r="AQ59">
        <v>0</v>
      </c>
      <c r="AR59">
        <v>34.51</v>
      </c>
      <c r="AS59">
        <v>36.6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8.1300000000000008</v>
      </c>
      <c r="AZ59">
        <v>0</v>
      </c>
      <c r="BA59">
        <v>0</v>
      </c>
      <c r="BB59">
        <v>5.26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1969.6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360.9</v>
      </c>
      <c r="L60">
        <v>347.9</v>
      </c>
      <c r="M60">
        <v>86.24</v>
      </c>
      <c r="N60">
        <v>95.7</v>
      </c>
      <c r="O60">
        <v>108.68</v>
      </c>
      <c r="P60">
        <v>117.03</v>
      </c>
      <c r="Q60">
        <v>12.92</v>
      </c>
      <c r="R60">
        <v>28.39</v>
      </c>
      <c r="S60">
        <v>16.97</v>
      </c>
      <c r="T60">
        <v>1.04</v>
      </c>
      <c r="U60">
        <v>402.81</v>
      </c>
      <c r="V60">
        <v>9.8699999999999992</v>
      </c>
      <c r="W60">
        <v>30.47</v>
      </c>
      <c r="X60">
        <v>98.59</v>
      </c>
      <c r="Y60">
        <v>0</v>
      </c>
      <c r="Z60">
        <v>6.27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10.01</v>
      </c>
      <c r="AG60">
        <v>50.27</v>
      </c>
      <c r="AH60">
        <v>0</v>
      </c>
      <c r="AI60">
        <v>0</v>
      </c>
      <c r="AJ60">
        <v>0</v>
      </c>
      <c r="AK60">
        <v>67.28</v>
      </c>
      <c r="AL60">
        <v>12.85</v>
      </c>
      <c r="AM60">
        <v>0</v>
      </c>
      <c r="AN60">
        <v>0.9</v>
      </c>
      <c r="AO60">
        <v>0</v>
      </c>
      <c r="AP60">
        <v>0.74</v>
      </c>
      <c r="AQ60">
        <v>0</v>
      </c>
      <c r="AR60">
        <v>34.51</v>
      </c>
      <c r="AS60">
        <v>36.6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8.1300000000000008</v>
      </c>
      <c r="AZ60">
        <v>0</v>
      </c>
      <c r="BA60">
        <v>0</v>
      </c>
      <c r="BB60">
        <v>5.26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1969.57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360.9</v>
      </c>
      <c r="L61">
        <v>347.9</v>
      </c>
      <c r="M61">
        <v>82.4</v>
      </c>
      <c r="N61">
        <v>95.7</v>
      </c>
      <c r="O61">
        <v>100.99</v>
      </c>
      <c r="P61">
        <v>117.03</v>
      </c>
      <c r="Q61">
        <v>12.92</v>
      </c>
      <c r="R61">
        <v>28.39</v>
      </c>
      <c r="S61">
        <v>16.97</v>
      </c>
      <c r="T61">
        <v>1.04</v>
      </c>
      <c r="U61">
        <v>402.81</v>
      </c>
      <c r="V61">
        <v>9.8699999999999992</v>
      </c>
      <c r="W61">
        <v>30.83</v>
      </c>
      <c r="X61">
        <v>97.44</v>
      </c>
      <c r="Y61">
        <v>0</v>
      </c>
      <c r="Z61">
        <v>6.27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10.01</v>
      </c>
      <c r="AG61">
        <v>50.27</v>
      </c>
      <c r="AH61">
        <v>0</v>
      </c>
      <c r="AI61">
        <v>0</v>
      </c>
      <c r="AJ61">
        <v>0</v>
      </c>
      <c r="AK61">
        <v>67.28</v>
      </c>
      <c r="AL61">
        <v>12.85</v>
      </c>
      <c r="AM61">
        <v>0</v>
      </c>
      <c r="AN61">
        <v>0.9</v>
      </c>
      <c r="AO61">
        <v>0</v>
      </c>
      <c r="AP61">
        <v>0.24</v>
      </c>
      <c r="AQ61">
        <v>0</v>
      </c>
      <c r="AR61">
        <v>34.51</v>
      </c>
      <c r="AS61">
        <v>34.72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8.1300000000000008</v>
      </c>
      <c r="AZ61">
        <v>0</v>
      </c>
      <c r="BA61">
        <v>0</v>
      </c>
      <c r="BB61">
        <v>5.26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1954.8700000000001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360.9</v>
      </c>
      <c r="L62">
        <v>347.9</v>
      </c>
      <c r="M62">
        <v>82.4</v>
      </c>
      <c r="N62">
        <v>95.7</v>
      </c>
      <c r="O62">
        <v>100.99</v>
      </c>
      <c r="P62">
        <v>117.03</v>
      </c>
      <c r="Q62">
        <v>12.92</v>
      </c>
      <c r="R62">
        <v>28.39</v>
      </c>
      <c r="S62">
        <v>16.97</v>
      </c>
      <c r="T62">
        <v>1.04</v>
      </c>
      <c r="U62">
        <v>402.81</v>
      </c>
      <c r="V62">
        <v>9.8699999999999992</v>
      </c>
      <c r="W62">
        <v>30.83</v>
      </c>
      <c r="X62">
        <v>97.44</v>
      </c>
      <c r="Y62">
        <v>0</v>
      </c>
      <c r="Z62">
        <v>6.27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10.01</v>
      </c>
      <c r="AG62">
        <v>50.27</v>
      </c>
      <c r="AH62">
        <v>0</v>
      </c>
      <c r="AI62">
        <v>0</v>
      </c>
      <c r="AJ62">
        <v>0</v>
      </c>
      <c r="AK62">
        <v>67.28</v>
      </c>
      <c r="AL62">
        <v>12.85</v>
      </c>
      <c r="AM62">
        <v>0</v>
      </c>
      <c r="AN62">
        <v>0.9</v>
      </c>
      <c r="AO62">
        <v>0</v>
      </c>
      <c r="AP62">
        <v>0.24</v>
      </c>
      <c r="AQ62">
        <v>0</v>
      </c>
      <c r="AR62">
        <v>34.51</v>
      </c>
      <c r="AS62">
        <v>34.72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8.1300000000000008</v>
      </c>
      <c r="AZ62">
        <v>0</v>
      </c>
      <c r="BA62">
        <v>0</v>
      </c>
      <c r="BB62">
        <v>5.1100000000000003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1954.72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360.9</v>
      </c>
      <c r="L63">
        <v>347.9</v>
      </c>
      <c r="M63">
        <v>81.87</v>
      </c>
      <c r="N63">
        <v>95.7</v>
      </c>
      <c r="O63">
        <v>99.21</v>
      </c>
      <c r="P63">
        <v>117.03</v>
      </c>
      <c r="Q63">
        <v>12.92</v>
      </c>
      <c r="R63">
        <v>28.39</v>
      </c>
      <c r="S63">
        <v>16.97</v>
      </c>
      <c r="T63">
        <v>1.04</v>
      </c>
      <c r="U63">
        <v>402.81</v>
      </c>
      <c r="V63">
        <v>9.8699999999999992</v>
      </c>
      <c r="W63">
        <v>31.28</v>
      </c>
      <c r="X63">
        <v>97.44</v>
      </c>
      <c r="Y63">
        <v>0</v>
      </c>
      <c r="Z63">
        <v>6.27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10.01</v>
      </c>
      <c r="AG63">
        <v>50.27</v>
      </c>
      <c r="AH63">
        <v>0</v>
      </c>
      <c r="AI63">
        <v>0</v>
      </c>
      <c r="AJ63">
        <v>0</v>
      </c>
      <c r="AK63">
        <v>67.28</v>
      </c>
      <c r="AL63">
        <v>12.85</v>
      </c>
      <c r="AM63">
        <v>0</v>
      </c>
      <c r="AN63">
        <v>0.9</v>
      </c>
      <c r="AO63">
        <v>0</v>
      </c>
      <c r="AP63">
        <v>0.24</v>
      </c>
      <c r="AQ63">
        <v>0</v>
      </c>
      <c r="AR63">
        <v>34.51</v>
      </c>
      <c r="AS63">
        <v>34.72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8.1300000000000008</v>
      </c>
      <c r="AZ63">
        <v>0</v>
      </c>
      <c r="BA63">
        <v>0</v>
      </c>
      <c r="BB63">
        <v>5.1100000000000003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1952.8600000000001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360.9</v>
      </c>
      <c r="L64">
        <v>347.9</v>
      </c>
      <c r="M64">
        <v>81.87</v>
      </c>
      <c r="N64">
        <v>95.7</v>
      </c>
      <c r="O64">
        <v>99.21</v>
      </c>
      <c r="P64">
        <v>117.03</v>
      </c>
      <c r="Q64">
        <v>12.92</v>
      </c>
      <c r="R64">
        <v>28.39</v>
      </c>
      <c r="S64">
        <v>16.97</v>
      </c>
      <c r="T64">
        <v>1.75</v>
      </c>
      <c r="U64">
        <v>402.81</v>
      </c>
      <c r="V64">
        <v>9.8699999999999992</v>
      </c>
      <c r="W64">
        <v>31.22</v>
      </c>
      <c r="X64">
        <v>97.44</v>
      </c>
      <c r="Y64">
        <v>0</v>
      </c>
      <c r="Z64">
        <v>6.27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10.01</v>
      </c>
      <c r="AG64">
        <v>50.27</v>
      </c>
      <c r="AH64">
        <v>0</v>
      </c>
      <c r="AI64">
        <v>0</v>
      </c>
      <c r="AJ64">
        <v>0</v>
      </c>
      <c r="AK64">
        <v>67.28</v>
      </c>
      <c r="AL64">
        <v>12.85</v>
      </c>
      <c r="AM64">
        <v>0</v>
      </c>
      <c r="AN64">
        <v>0.9</v>
      </c>
      <c r="AO64">
        <v>0</v>
      </c>
      <c r="AP64">
        <v>0.24</v>
      </c>
      <c r="AQ64">
        <v>0</v>
      </c>
      <c r="AR64">
        <v>34.51</v>
      </c>
      <c r="AS64">
        <v>34.72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8.1300000000000008</v>
      </c>
      <c r="AZ64">
        <v>0</v>
      </c>
      <c r="BA64">
        <v>0</v>
      </c>
      <c r="BB64">
        <v>5.1100000000000003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1953.5100000000002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360.9</v>
      </c>
      <c r="L65">
        <v>347.9</v>
      </c>
      <c r="M65">
        <v>93.4</v>
      </c>
      <c r="N65">
        <v>119.7</v>
      </c>
      <c r="O65">
        <v>125.57</v>
      </c>
      <c r="P65">
        <v>135.46</v>
      </c>
      <c r="Q65">
        <v>12.92</v>
      </c>
      <c r="R65">
        <v>28.39</v>
      </c>
      <c r="S65">
        <v>16.97</v>
      </c>
      <c r="T65">
        <v>1.75</v>
      </c>
      <c r="U65">
        <v>402.81</v>
      </c>
      <c r="V65">
        <v>9.8699999999999992</v>
      </c>
      <c r="W65">
        <v>31.87</v>
      </c>
      <c r="X65">
        <v>103.05</v>
      </c>
      <c r="Y65">
        <v>0</v>
      </c>
      <c r="Z65">
        <v>6.27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10.01</v>
      </c>
      <c r="AG65">
        <v>50.27</v>
      </c>
      <c r="AH65">
        <v>0</v>
      </c>
      <c r="AI65">
        <v>0</v>
      </c>
      <c r="AJ65">
        <v>0</v>
      </c>
      <c r="AK65">
        <v>67.28</v>
      </c>
      <c r="AL65">
        <v>12.85</v>
      </c>
      <c r="AM65">
        <v>0</v>
      </c>
      <c r="AN65">
        <v>0.9</v>
      </c>
      <c r="AO65">
        <v>0</v>
      </c>
      <c r="AP65">
        <v>0.24</v>
      </c>
      <c r="AQ65">
        <v>0</v>
      </c>
      <c r="AR65">
        <v>34.51</v>
      </c>
      <c r="AS65">
        <v>34.72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8.1300000000000008</v>
      </c>
      <c r="AZ65">
        <v>0</v>
      </c>
      <c r="BA65">
        <v>0</v>
      </c>
      <c r="BB65">
        <v>5.1100000000000003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2040.09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360.9</v>
      </c>
      <c r="L66">
        <v>347.9</v>
      </c>
      <c r="M66">
        <v>93.4</v>
      </c>
      <c r="N66">
        <v>119.7</v>
      </c>
      <c r="O66">
        <v>125.57</v>
      </c>
      <c r="P66">
        <v>135.46</v>
      </c>
      <c r="Q66">
        <v>12.92</v>
      </c>
      <c r="R66">
        <v>28.39</v>
      </c>
      <c r="S66">
        <v>16.97</v>
      </c>
      <c r="T66">
        <v>1.75</v>
      </c>
      <c r="U66">
        <v>402.81</v>
      </c>
      <c r="V66">
        <v>9.8699999999999992</v>
      </c>
      <c r="W66">
        <v>31.87</v>
      </c>
      <c r="X66">
        <v>103.05</v>
      </c>
      <c r="Y66">
        <v>0</v>
      </c>
      <c r="Z66">
        <v>6.27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10.01</v>
      </c>
      <c r="AG66">
        <v>50.27</v>
      </c>
      <c r="AH66">
        <v>0</v>
      </c>
      <c r="AI66">
        <v>0</v>
      </c>
      <c r="AJ66">
        <v>0</v>
      </c>
      <c r="AK66">
        <v>67.28</v>
      </c>
      <c r="AL66">
        <v>12.85</v>
      </c>
      <c r="AM66">
        <v>18.16</v>
      </c>
      <c r="AN66">
        <v>0.9</v>
      </c>
      <c r="AO66">
        <v>0</v>
      </c>
      <c r="AP66">
        <v>0.24</v>
      </c>
      <c r="AQ66">
        <v>0</v>
      </c>
      <c r="AR66">
        <v>34.51</v>
      </c>
      <c r="AS66">
        <v>34.72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5.42</v>
      </c>
      <c r="AZ66">
        <v>0</v>
      </c>
      <c r="BA66">
        <v>0</v>
      </c>
      <c r="BB66">
        <v>5.1100000000000003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2055.54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359.93</v>
      </c>
      <c r="L67">
        <v>347.9</v>
      </c>
      <c r="M67">
        <v>93.4</v>
      </c>
      <c r="N67">
        <v>119.7</v>
      </c>
      <c r="O67">
        <v>125.57</v>
      </c>
      <c r="P67">
        <v>135.46</v>
      </c>
      <c r="Q67">
        <v>12.49</v>
      </c>
      <c r="R67">
        <v>26.31</v>
      </c>
      <c r="S67">
        <v>17.62</v>
      </c>
      <c r="T67">
        <v>1.75</v>
      </c>
      <c r="U67">
        <v>402.81</v>
      </c>
      <c r="V67">
        <v>9.8699999999999992</v>
      </c>
      <c r="W67">
        <v>31.87</v>
      </c>
      <c r="X67">
        <v>119.62</v>
      </c>
      <c r="Y67">
        <v>0</v>
      </c>
      <c r="Z67">
        <v>6.27</v>
      </c>
      <c r="AA67">
        <v>0</v>
      </c>
      <c r="AB67">
        <v>0</v>
      </c>
      <c r="AC67">
        <v>0</v>
      </c>
      <c r="AD67">
        <v>0</v>
      </c>
      <c r="AE67">
        <v>19.059999999999999</v>
      </c>
      <c r="AF67">
        <v>10.01</v>
      </c>
      <c r="AG67">
        <v>50.27</v>
      </c>
      <c r="AH67">
        <v>0</v>
      </c>
      <c r="AI67">
        <v>0</v>
      </c>
      <c r="AJ67">
        <v>0</v>
      </c>
      <c r="AK67">
        <v>67.28</v>
      </c>
      <c r="AL67">
        <v>12.85</v>
      </c>
      <c r="AM67">
        <v>18.16</v>
      </c>
      <c r="AN67">
        <v>0.9</v>
      </c>
      <c r="AO67">
        <v>0</v>
      </c>
      <c r="AP67">
        <v>0.24</v>
      </c>
      <c r="AQ67">
        <v>12.56</v>
      </c>
      <c r="AR67">
        <v>34.51</v>
      </c>
      <c r="AS67">
        <v>34.72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5.42</v>
      </c>
      <c r="AZ67">
        <v>0</v>
      </c>
      <c r="BA67">
        <v>0</v>
      </c>
      <c r="BB67">
        <v>3.01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2098.7999999999997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359.93</v>
      </c>
      <c r="L68">
        <v>347.9</v>
      </c>
      <c r="M68">
        <v>93.4</v>
      </c>
      <c r="N68">
        <v>119.7</v>
      </c>
      <c r="O68">
        <v>125.57</v>
      </c>
      <c r="P68">
        <v>135.46</v>
      </c>
      <c r="Q68">
        <v>12.49</v>
      </c>
      <c r="R68">
        <v>26.31</v>
      </c>
      <c r="S68">
        <v>17.62</v>
      </c>
      <c r="T68">
        <v>1.75</v>
      </c>
      <c r="U68">
        <v>402.81</v>
      </c>
      <c r="V68">
        <v>9.8699999999999992</v>
      </c>
      <c r="W68">
        <v>31.87</v>
      </c>
      <c r="X68">
        <v>120.05</v>
      </c>
      <c r="Y68">
        <v>0</v>
      </c>
      <c r="Z68">
        <v>6.27</v>
      </c>
      <c r="AA68">
        <v>13.07</v>
      </c>
      <c r="AB68">
        <v>0</v>
      </c>
      <c r="AC68">
        <v>0</v>
      </c>
      <c r="AD68">
        <v>0</v>
      </c>
      <c r="AE68">
        <v>19.059999999999999</v>
      </c>
      <c r="AF68">
        <v>10.01</v>
      </c>
      <c r="AG68">
        <v>50.27</v>
      </c>
      <c r="AH68">
        <v>0</v>
      </c>
      <c r="AI68">
        <v>0</v>
      </c>
      <c r="AJ68">
        <v>0</v>
      </c>
      <c r="AK68">
        <v>67.28</v>
      </c>
      <c r="AL68">
        <v>12.85</v>
      </c>
      <c r="AM68">
        <v>18.16</v>
      </c>
      <c r="AN68">
        <v>0.9</v>
      </c>
      <c r="AO68">
        <v>0</v>
      </c>
      <c r="AP68">
        <v>0.24</v>
      </c>
      <c r="AQ68">
        <v>12.56</v>
      </c>
      <c r="AR68">
        <v>34.51</v>
      </c>
      <c r="AS68">
        <v>34.72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5.42</v>
      </c>
      <c r="AZ68">
        <v>0</v>
      </c>
      <c r="BA68">
        <v>0</v>
      </c>
      <c r="BB68">
        <v>3.01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2112.2999999999993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359.93</v>
      </c>
      <c r="L69">
        <v>347.9</v>
      </c>
      <c r="M69">
        <v>93.4</v>
      </c>
      <c r="N69">
        <v>119.7</v>
      </c>
      <c r="O69">
        <v>125.57</v>
      </c>
      <c r="P69">
        <v>135.46</v>
      </c>
      <c r="Q69">
        <v>13.09</v>
      </c>
      <c r="R69">
        <v>28.94</v>
      </c>
      <c r="S69">
        <v>17.62</v>
      </c>
      <c r="T69">
        <v>1.75</v>
      </c>
      <c r="U69">
        <v>402.81</v>
      </c>
      <c r="V69">
        <v>9.8699999999999992</v>
      </c>
      <c r="W69">
        <v>31.87</v>
      </c>
      <c r="X69">
        <v>120.05</v>
      </c>
      <c r="Y69">
        <v>0</v>
      </c>
      <c r="Z69">
        <v>6.27</v>
      </c>
      <c r="AA69">
        <v>13.51</v>
      </c>
      <c r="AB69">
        <v>0</v>
      </c>
      <c r="AC69">
        <v>0</v>
      </c>
      <c r="AD69">
        <v>0</v>
      </c>
      <c r="AE69">
        <v>19.059999999999999</v>
      </c>
      <c r="AF69">
        <v>10.01</v>
      </c>
      <c r="AG69">
        <v>50.27</v>
      </c>
      <c r="AH69">
        <v>0</v>
      </c>
      <c r="AI69">
        <v>0</v>
      </c>
      <c r="AJ69">
        <v>0</v>
      </c>
      <c r="AK69">
        <v>67.28</v>
      </c>
      <c r="AL69">
        <v>12.85</v>
      </c>
      <c r="AM69">
        <v>18.16</v>
      </c>
      <c r="AN69">
        <v>0.9</v>
      </c>
      <c r="AO69">
        <v>0</v>
      </c>
      <c r="AP69">
        <v>0.24</v>
      </c>
      <c r="AQ69">
        <v>12.56</v>
      </c>
      <c r="AR69">
        <v>34.51</v>
      </c>
      <c r="AS69">
        <v>34.72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5.42</v>
      </c>
      <c r="AZ69">
        <v>0</v>
      </c>
      <c r="BA69">
        <v>0</v>
      </c>
      <c r="BB69">
        <v>3.01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2115.9699999999993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359.93</v>
      </c>
      <c r="L70">
        <v>347.9</v>
      </c>
      <c r="M70">
        <v>85.49</v>
      </c>
      <c r="N70">
        <v>119.7</v>
      </c>
      <c r="O70">
        <v>125.57</v>
      </c>
      <c r="P70">
        <v>135.46</v>
      </c>
      <c r="Q70">
        <v>13.09</v>
      </c>
      <c r="R70">
        <v>28.94</v>
      </c>
      <c r="S70">
        <v>17.62</v>
      </c>
      <c r="T70">
        <v>1.75</v>
      </c>
      <c r="U70">
        <v>402.81</v>
      </c>
      <c r="V70">
        <v>11.9</v>
      </c>
      <c r="W70">
        <v>44.08</v>
      </c>
      <c r="X70">
        <v>142.65</v>
      </c>
      <c r="Y70">
        <v>0</v>
      </c>
      <c r="Z70">
        <v>6.27</v>
      </c>
      <c r="AA70">
        <v>13.51</v>
      </c>
      <c r="AB70">
        <v>3.95</v>
      </c>
      <c r="AC70">
        <v>0</v>
      </c>
      <c r="AD70">
        <v>0</v>
      </c>
      <c r="AE70">
        <v>19.059999999999999</v>
      </c>
      <c r="AF70">
        <v>10.01</v>
      </c>
      <c r="AG70">
        <v>50.27</v>
      </c>
      <c r="AH70">
        <v>0</v>
      </c>
      <c r="AI70">
        <v>0</v>
      </c>
      <c r="AJ70">
        <v>0</v>
      </c>
      <c r="AK70">
        <v>67.28</v>
      </c>
      <c r="AL70">
        <v>12.85</v>
      </c>
      <c r="AM70">
        <v>18.16</v>
      </c>
      <c r="AN70">
        <v>0.9</v>
      </c>
      <c r="AO70">
        <v>0</v>
      </c>
      <c r="AP70">
        <v>0.24</v>
      </c>
      <c r="AQ70">
        <v>24.81</v>
      </c>
      <c r="AR70">
        <v>34.51</v>
      </c>
      <c r="AS70">
        <v>34.72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5.42</v>
      </c>
      <c r="AZ70">
        <v>0</v>
      </c>
      <c r="BA70">
        <v>0</v>
      </c>
      <c r="BB70">
        <v>3.01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2161.1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359.93</v>
      </c>
      <c r="L71">
        <v>347.9</v>
      </c>
      <c r="M71">
        <v>89.34</v>
      </c>
      <c r="N71">
        <v>119.7</v>
      </c>
      <c r="O71">
        <v>125.57</v>
      </c>
      <c r="P71">
        <v>135.46</v>
      </c>
      <c r="Q71">
        <v>14.05</v>
      </c>
      <c r="R71">
        <v>29.91</v>
      </c>
      <c r="S71">
        <v>17.62</v>
      </c>
      <c r="T71">
        <v>1.75</v>
      </c>
      <c r="U71">
        <v>402.81</v>
      </c>
      <c r="V71">
        <v>13.37</v>
      </c>
      <c r="W71">
        <v>44.08</v>
      </c>
      <c r="X71">
        <v>142.65</v>
      </c>
      <c r="Y71">
        <v>0</v>
      </c>
      <c r="Z71">
        <v>6.27</v>
      </c>
      <c r="AA71">
        <v>27.03</v>
      </c>
      <c r="AB71">
        <v>15.63</v>
      </c>
      <c r="AC71">
        <v>0</v>
      </c>
      <c r="AD71">
        <v>10.51</v>
      </c>
      <c r="AE71">
        <v>19.059999999999999</v>
      </c>
      <c r="AF71">
        <v>10.01</v>
      </c>
      <c r="AG71">
        <v>50.27</v>
      </c>
      <c r="AH71">
        <v>0</v>
      </c>
      <c r="AI71">
        <v>4.13</v>
      </c>
      <c r="AJ71">
        <v>0</v>
      </c>
      <c r="AK71">
        <v>67.28</v>
      </c>
      <c r="AL71">
        <v>12.85</v>
      </c>
      <c r="AM71">
        <v>18.16</v>
      </c>
      <c r="AN71">
        <v>0.9</v>
      </c>
      <c r="AO71">
        <v>0</v>
      </c>
      <c r="AP71">
        <v>0.24</v>
      </c>
      <c r="AQ71">
        <v>25.12</v>
      </c>
      <c r="AR71">
        <v>34.51</v>
      </c>
      <c r="AS71">
        <v>36.6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5.42</v>
      </c>
      <c r="AZ71">
        <v>0</v>
      </c>
      <c r="BA71">
        <v>0</v>
      </c>
      <c r="BB71">
        <v>3.01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2210.3799999999997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359.93</v>
      </c>
      <c r="L72">
        <v>347.9</v>
      </c>
      <c r="M72">
        <v>93.4</v>
      </c>
      <c r="N72">
        <v>119.7</v>
      </c>
      <c r="O72">
        <v>125.57</v>
      </c>
      <c r="P72">
        <v>135.46</v>
      </c>
      <c r="Q72">
        <v>14.05</v>
      </c>
      <c r="R72">
        <v>29.91</v>
      </c>
      <c r="S72">
        <v>17.62</v>
      </c>
      <c r="T72">
        <v>1.75</v>
      </c>
      <c r="U72">
        <v>402.81</v>
      </c>
      <c r="V72">
        <v>13.37</v>
      </c>
      <c r="W72">
        <v>44.08</v>
      </c>
      <c r="X72">
        <v>142.65</v>
      </c>
      <c r="Y72">
        <v>0</v>
      </c>
      <c r="Z72">
        <v>6.27</v>
      </c>
      <c r="AA72">
        <v>27.03</v>
      </c>
      <c r="AB72">
        <v>15.63</v>
      </c>
      <c r="AC72">
        <v>0</v>
      </c>
      <c r="AD72">
        <v>10.51</v>
      </c>
      <c r="AE72">
        <v>19.059999999999999</v>
      </c>
      <c r="AF72">
        <v>10.01</v>
      </c>
      <c r="AG72">
        <v>50.27</v>
      </c>
      <c r="AH72">
        <v>0</v>
      </c>
      <c r="AI72">
        <v>16.22</v>
      </c>
      <c r="AJ72">
        <v>0</v>
      </c>
      <c r="AK72">
        <v>67.28</v>
      </c>
      <c r="AL72">
        <v>25.71</v>
      </c>
      <c r="AM72">
        <v>18.16</v>
      </c>
      <c r="AN72">
        <v>0.9</v>
      </c>
      <c r="AO72">
        <v>0</v>
      </c>
      <c r="AP72">
        <v>0.24</v>
      </c>
      <c r="AQ72">
        <v>37.69</v>
      </c>
      <c r="AR72">
        <v>34.51</v>
      </c>
      <c r="AS72">
        <v>36.6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5.42</v>
      </c>
      <c r="AZ72">
        <v>0</v>
      </c>
      <c r="BA72">
        <v>0</v>
      </c>
      <c r="BB72">
        <v>3.01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2251.96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427.27</v>
      </c>
      <c r="L73">
        <v>354.73</v>
      </c>
      <c r="M73">
        <v>93.4</v>
      </c>
      <c r="N73">
        <v>119.7</v>
      </c>
      <c r="O73">
        <v>125.57</v>
      </c>
      <c r="P73">
        <v>135.46</v>
      </c>
      <c r="Q73">
        <v>20.37</v>
      </c>
      <c r="R73">
        <v>35.65</v>
      </c>
      <c r="S73">
        <v>26.09</v>
      </c>
      <c r="T73">
        <v>1.75</v>
      </c>
      <c r="U73">
        <v>402.81</v>
      </c>
      <c r="V73">
        <v>13.37</v>
      </c>
      <c r="W73">
        <v>44.08</v>
      </c>
      <c r="X73">
        <v>142.65</v>
      </c>
      <c r="Y73">
        <v>0</v>
      </c>
      <c r="Z73">
        <v>6.27</v>
      </c>
      <c r="AA73">
        <v>27.03</v>
      </c>
      <c r="AB73">
        <v>15.63</v>
      </c>
      <c r="AC73">
        <v>0</v>
      </c>
      <c r="AD73">
        <v>10.51</v>
      </c>
      <c r="AE73">
        <v>19.059999999999999</v>
      </c>
      <c r="AF73">
        <v>10.01</v>
      </c>
      <c r="AG73">
        <v>50.27</v>
      </c>
      <c r="AH73">
        <v>24.75</v>
      </c>
      <c r="AI73">
        <v>16.22</v>
      </c>
      <c r="AJ73">
        <v>0</v>
      </c>
      <c r="AK73">
        <v>67.28</v>
      </c>
      <c r="AL73">
        <v>25.71</v>
      </c>
      <c r="AM73">
        <v>18.16</v>
      </c>
      <c r="AN73">
        <v>0.9</v>
      </c>
      <c r="AO73">
        <v>0</v>
      </c>
      <c r="AP73">
        <v>0.24</v>
      </c>
      <c r="AQ73">
        <v>37.69</v>
      </c>
      <c r="AR73">
        <v>34.51</v>
      </c>
      <c r="AS73">
        <v>36.6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8.1300000000000008</v>
      </c>
      <c r="AZ73">
        <v>1.85</v>
      </c>
      <c r="BA73">
        <v>0.97</v>
      </c>
      <c r="BB73">
        <v>3.01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2376.9399999999996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494.6</v>
      </c>
      <c r="L74">
        <v>142.36000000000001</v>
      </c>
      <c r="M74">
        <v>93.4</v>
      </c>
      <c r="N74">
        <v>119.7</v>
      </c>
      <c r="O74">
        <v>125.57</v>
      </c>
      <c r="P74">
        <v>135.46</v>
      </c>
      <c r="Q74">
        <v>20.48</v>
      </c>
      <c r="R74">
        <v>41.96</v>
      </c>
      <c r="S74">
        <v>26.09</v>
      </c>
      <c r="T74">
        <v>1.75</v>
      </c>
      <c r="U74">
        <v>402.81</v>
      </c>
      <c r="V74">
        <v>13.37</v>
      </c>
      <c r="W74">
        <v>44.08</v>
      </c>
      <c r="X74">
        <v>142.65</v>
      </c>
      <c r="Y74">
        <v>0</v>
      </c>
      <c r="Z74">
        <v>6.27</v>
      </c>
      <c r="AA74">
        <v>40.54</v>
      </c>
      <c r="AB74">
        <v>31.25</v>
      </c>
      <c r="AC74">
        <v>11.21</v>
      </c>
      <c r="AD74">
        <v>21.03</v>
      </c>
      <c r="AE74">
        <v>19.059999999999999</v>
      </c>
      <c r="AF74">
        <v>10.01</v>
      </c>
      <c r="AG74">
        <v>50.27</v>
      </c>
      <c r="AH74">
        <v>43.04</v>
      </c>
      <c r="AI74">
        <v>16.22</v>
      </c>
      <c r="AJ74">
        <v>0</v>
      </c>
      <c r="AK74">
        <v>67.28</v>
      </c>
      <c r="AL74">
        <v>25.71</v>
      </c>
      <c r="AM74">
        <v>18.16</v>
      </c>
      <c r="AN74">
        <v>0.9</v>
      </c>
      <c r="AO74">
        <v>0</v>
      </c>
      <c r="AP74">
        <v>0.24</v>
      </c>
      <c r="AQ74">
        <v>37.69</v>
      </c>
      <c r="AR74">
        <v>34.51</v>
      </c>
      <c r="AS74">
        <v>36.6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8.1300000000000008</v>
      </c>
      <c r="AZ74">
        <v>3.7</v>
      </c>
      <c r="BA74">
        <v>1.69</v>
      </c>
      <c r="BB74">
        <v>2.95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2309.9799999999996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632.29999999999995</v>
      </c>
      <c r="L75">
        <v>232.6</v>
      </c>
      <c r="M75">
        <v>93.4</v>
      </c>
      <c r="N75">
        <v>119.7</v>
      </c>
      <c r="O75">
        <v>125.57</v>
      </c>
      <c r="P75">
        <v>135.46</v>
      </c>
      <c r="Q75">
        <v>20.48</v>
      </c>
      <c r="R75">
        <v>42.19</v>
      </c>
      <c r="S75">
        <v>26.09</v>
      </c>
      <c r="T75">
        <v>1.81</v>
      </c>
      <c r="U75">
        <v>402.81</v>
      </c>
      <c r="V75">
        <v>13.37</v>
      </c>
      <c r="W75">
        <v>44.08</v>
      </c>
      <c r="X75">
        <v>142.65</v>
      </c>
      <c r="Y75">
        <v>0</v>
      </c>
      <c r="Z75">
        <v>12.54</v>
      </c>
      <c r="AA75">
        <v>40.54</v>
      </c>
      <c r="AB75">
        <v>31.25</v>
      </c>
      <c r="AC75">
        <v>11.21</v>
      </c>
      <c r="AD75">
        <v>21.03</v>
      </c>
      <c r="AE75">
        <v>38.11</v>
      </c>
      <c r="AF75">
        <v>10.01</v>
      </c>
      <c r="AG75">
        <v>50.27</v>
      </c>
      <c r="AH75">
        <v>79.400000000000006</v>
      </c>
      <c r="AI75">
        <v>22.11</v>
      </c>
      <c r="AJ75">
        <v>0</v>
      </c>
      <c r="AK75">
        <v>67.28</v>
      </c>
      <c r="AL75">
        <v>25.71</v>
      </c>
      <c r="AM75">
        <v>18.16</v>
      </c>
      <c r="AN75">
        <v>0.9</v>
      </c>
      <c r="AO75">
        <v>0</v>
      </c>
      <c r="AP75">
        <v>0.24</v>
      </c>
      <c r="AQ75">
        <v>37.69</v>
      </c>
      <c r="AR75">
        <v>34.51</v>
      </c>
      <c r="AS75">
        <v>36.6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8.1300000000000008</v>
      </c>
      <c r="AZ75">
        <v>5.54</v>
      </c>
      <c r="BA75">
        <v>3.14</v>
      </c>
      <c r="BB75">
        <v>2.95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2609.0700000000002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657.18</v>
      </c>
      <c r="L76">
        <v>353</v>
      </c>
      <c r="M76">
        <v>93.4</v>
      </c>
      <c r="N76">
        <v>119.7</v>
      </c>
      <c r="O76">
        <v>125.57</v>
      </c>
      <c r="P76">
        <v>135.46</v>
      </c>
      <c r="Q76">
        <v>20.48</v>
      </c>
      <c r="R76">
        <v>42.19</v>
      </c>
      <c r="S76">
        <v>26.09</v>
      </c>
      <c r="T76">
        <v>1.81</v>
      </c>
      <c r="U76">
        <v>402.81</v>
      </c>
      <c r="V76">
        <v>13.37</v>
      </c>
      <c r="W76">
        <v>44.08</v>
      </c>
      <c r="X76">
        <v>142.65</v>
      </c>
      <c r="Y76">
        <v>0</v>
      </c>
      <c r="Z76">
        <v>12.54</v>
      </c>
      <c r="AA76">
        <v>40.54</v>
      </c>
      <c r="AB76">
        <v>46.88</v>
      </c>
      <c r="AC76">
        <v>22.41</v>
      </c>
      <c r="AD76">
        <v>21.03</v>
      </c>
      <c r="AE76">
        <v>38.11</v>
      </c>
      <c r="AF76">
        <v>10.01</v>
      </c>
      <c r="AG76">
        <v>50.27</v>
      </c>
      <c r="AH76">
        <v>106.32</v>
      </c>
      <c r="AI76">
        <v>23.58</v>
      </c>
      <c r="AJ76">
        <v>0</v>
      </c>
      <c r="AK76">
        <v>67.28</v>
      </c>
      <c r="AL76">
        <v>25.71</v>
      </c>
      <c r="AM76">
        <v>18.16</v>
      </c>
      <c r="AN76">
        <v>0.9</v>
      </c>
      <c r="AO76">
        <v>0</v>
      </c>
      <c r="AP76">
        <v>0.24</v>
      </c>
      <c r="AQ76">
        <v>37.69</v>
      </c>
      <c r="AR76">
        <v>38.24</v>
      </c>
      <c r="AS76">
        <v>36.6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8.1300000000000008</v>
      </c>
      <c r="AZ76">
        <v>7.4</v>
      </c>
      <c r="BA76">
        <v>4.1900000000000004</v>
      </c>
      <c r="BB76">
        <v>2.95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2816.2099999999996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657.13</v>
      </c>
      <c r="L77">
        <v>390.69</v>
      </c>
      <c r="M77">
        <v>93.4</v>
      </c>
      <c r="N77">
        <v>108.22</v>
      </c>
      <c r="O77">
        <v>125.57</v>
      </c>
      <c r="P77">
        <v>135.46</v>
      </c>
      <c r="Q77">
        <v>20.47</v>
      </c>
      <c r="R77">
        <v>42.15</v>
      </c>
      <c r="S77">
        <v>26.09</v>
      </c>
      <c r="T77">
        <v>1.81</v>
      </c>
      <c r="U77">
        <v>402.81</v>
      </c>
      <c r="V77">
        <v>13.37</v>
      </c>
      <c r="W77">
        <v>44.08</v>
      </c>
      <c r="X77">
        <v>142.65</v>
      </c>
      <c r="Y77">
        <v>0</v>
      </c>
      <c r="Z77">
        <v>18.809999999999999</v>
      </c>
      <c r="AA77">
        <v>40.54</v>
      </c>
      <c r="AB77">
        <v>46.88</v>
      </c>
      <c r="AC77">
        <v>33.65</v>
      </c>
      <c r="AD77">
        <v>42.05</v>
      </c>
      <c r="AE77">
        <v>57.17</v>
      </c>
      <c r="AF77">
        <v>22.26</v>
      </c>
      <c r="AG77">
        <v>50.27</v>
      </c>
      <c r="AH77">
        <v>132.88999999999999</v>
      </c>
      <c r="AI77">
        <v>38.32</v>
      </c>
      <c r="AJ77">
        <v>0</v>
      </c>
      <c r="AK77">
        <v>67.28</v>
      </c>
      <c r="AL77">
        <v>25.71</v>
      </c>
      <c r="AM77">
        <v>19.309999999999999</v>
      </c>
      <c r="AN77">
        <v>0.9</v>
      </c>
      <c r="AO77">
        <v>0</v>
      </c>
      <c r="AP77">
        <v>0.74</v>
      </c>
      <c r="AQ77">
        <v>37.69</v>
      </c>
      <c r="AR77">
        <v>38.24</v>
      </c>
      <c r="AS77">
        <v>36.6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5.37</v>
      </c>
      <c r="AZ77">
        <v>7.4</v>
      </c>
      <c r="BA77">
        <v>5.17</v>
      </c>
      <c r="BB77">
        <v>2.95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2953.34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657.13</v>
      </c>
      <c r="L78">
        <v>391.49</v>
      </c>
      <c r="M78">
        <v>93.4</v>
      </c>
      <c r="N78">
        <v>108.22</v>
      </c>
      <c r="O78">
        <v>125.57</v>
      </c>
      <c r="P78">
        <v>135.46</v>
      </c>
      <c r="Q78">
        <v>20.47</v>
      </c>
      <c r="R78">
        <v>42.15</v>
      </c>
      <c r="S78">
        <v>26.09</v>
      </c>
      <c r="T78">
        <v>1.81</v>
      </c>
      <c r="U78">
        <v>402.81</v>
      </c>
      <c r="V78">
        <v>13.37</v>
      </c>
      <c r="W78">
        <v>44.08</v>
      </c>
      <c r="X78">
        <v>142.65</v>
      </c>
      <c r="Y78">
        <v>0</v>
      </c>
      <c r="Z78">
        <v>18.809999999999999</v>
      </c>
      <c r="AA78">
        <v>40.54</v>
      </c>
      <c r="AB78">
        <v>46.88</v>
      </c>
      <c r="AC78">
        <v>33.65</v>
      </c>
      <c r="AD78">
        <v>42.05</v>
      </c>
      <c r="AE78">
        <v>57.17</v>
      </c>
      <c r="AF78">
        <v>22.26</v>
      </c>
      <c r="AG78">
        <v>50.27</v>
      </c>
      <c r="AH78">
        <v>132.88999999999999</v>
      </c>
      <c r="AI78">
        <v>38.32</v>
      </c>
      <c r="AJ78">
        <v>0</v>
      </c>
      <c r="AK78">
        <v>67.28</v>
      </c>
      <c r="AL78">
        <v>25.71</v>
      </c>
      <c r="AM78">
        <v>19.309999999999999</v>
      </c>
      <c r="AN78">
        <v>0.9</v>
      </c>
      <c r="AO78">
        <v>0</v>
      </c>
      <c r="AP78">
        <v>0.74</v>
      </c>
      <c r="AQ78">
        <v>37.69</v>
      </c>
      <c r="AR78">
        <v>38.24</v>
      </c>
      <c r="AS78">
        <v>36.6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5.37</v>
      </c>
      <c r="AZ78">
        <v>7.4</v>
      </c>
      <c r="BA78">
        <v>5.17</v>
      </c>
      <c r="BB78">
        <v>2.95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2954.14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615.94000000000005</v>
      </c>
      <c r="L79">
        <v>391.49</v>
      </c>
      <c r="M79">
        <v>93.4</v>
      </c>
      <c r="N79">
        <v>107.26</v>
      </c>
      <c r="O79">
        <v>125.57</v>
      </c>
      <c r="P79">
        <v>135.46</v>
      </c>
      <c r="Q79">
        <v>20.47</v>
      </c>
      <c r="R79">
        <v>42.15</v>
      </c>
      <c r="S79">
        <v>26.09</v>
      </c>
      <c r="T79">
        <v>1.81</v>
      </c>
      <c r="U79">
        <v>402.81</v>
      </c>
      <c r="V79">
        <v>13.37</v>
      </c>
      <c r="W79">
        <v>44.08</v>
      </c>
      <c r="X79">
        <v>142.65</v>
      </c>
      <c r="Y79">
        <v>0</v>
      </c>
      <c r="Z79">
        <v>18.809999999999999</v>
      </c>
      <c r="AA79">
        <v>40.54</v>
      </c>
      <c r="AB79">
        <v>46.88</v>
      </c>
      <c r="AC79">
        <v>33.65</v>
      </c>
      <c r="AD79">
        <v>42.05</v>
      </c>
      <c r="AE79">
        <v>57.17</v>
      </c>
      <c r="AF79">
        <v>22.26</v>
      </c>
      <c r="AG79">
        <v>50.27</v>
      </c>
      <c r="AH79">
        <v>132.88999999999999</v>
      </c>
      <c r="AI79">
        <v>38.32</v>
      </c>
      <c r="AJ79">
        <v>0</v>
      </c>
      <c r="AK79">
        <v>67.28</v>
      </c>
      <c r="AL79">
        <v>25.71</v>
      </c>
      <c r="AM79">
        <v>19.309999999999999</v>
      </c>
      <c r="AN79">
        <v>0.9</v>
      </c>
      <c r="AO79">
        <v>0</v>
      </c>
      <c r="AP79">
        <v>0.74</v>
      </c>
      <c r="AQ79">
        <v>37.69</v>
      </c>
      <c r="AR79">
        <v>38.24</v>
      </c>
      <c r="AS79">
        <v>36.6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5.37</v>
      </c>
      <c r="AZ79">
        <v>7.4</v>
      </c>
      <c r="BA79">
        <v>5.17</v>
      </c>
      <c r="BB79">
        <v>2.95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2911.99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567.85</v>
      </c>
      <c r="L80">
        <v>391.49</v>
      </c>
      <c r="M80">
        <v>93.4</v>
      </c>
      <c r="N80">
        <v>108.22</v>
      </c>
      <c r="O80">
        <v>125.57</v>
      </c>
      <c r="P80">
        <v>135.46</v>
      </c>
      <c r="Q80">
        <v>20.47</v>
      </c>
      <c r="R80">
        <v>42.15</v>
      </c>
      <c r="S80">
        <v>26.09</v>
      </c>
      <c r="T80">
        <v>1.81</v>
      </c>
      <c r="U80">
        <v>402.81</v>
      </c>
      <c r="V80">
        <v>13.37</v>
      </c>
      <c r="W80">
        <v>44.08</v>
      </c>
      <c r="X80">
        <v>142.65</v>
      </c>
      <c r="Y80">
        <v>0</v>
      </c>
      <c r="Z80">
        <v>18.809999999999999</v>
      </c>
      <c r="AA80">
        <v>40.54</v>
      </c>
      <c r="AB80">
        <v>46.88</v>
      </c>
      <c r="AC80">
        <v>33.65</v>
      </c>
      <c r="AD80">
        <v>42.05</v>
      </c>
      <c r="AE80">
        <v>57.17</v>
      </c>
      <c r="AF80">
        <v>22.26</v>
      </c>
      <c r="AG80">
        <v>50.27</v>
      </c>
      <c r="AH80">
        <v>132.88999999999999</v>
      </c>
      <c r="AI80">
        <v>38.32</v>
      </c>
      <c r="AJ80">
        <v>0</v>
      </c>
      <c r="AK80">
        <v>67.28</v>
      </c>
      <c r="AL80">
        <v>25.71</v>
      </c>
      <c r="AM80">
        <v>19.309999999999999</v>
      </c>
      <c r="AN80">
        <v>0.9</v>
      </c>
      <c r="AO80">
        <v>0</v>
      </c>
      <c r="AP80">
        <v>0.74</v>
      </c>
      <c r="AQ80">
        <v>37.69</v>
      </c>
      <c r="AR80">
        <v>33.979999999999997</v>
      </c>
      <c r="AS80">
        <v>36.6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5.37</v>
      </c>
      <c r="AZ80">
        <v>7.4</v>
      </c>
      <c r="BA80">
        <v>5.17</v>
      </c>
      <c r="BB80">
        <v>2.95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2860.6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500.52</v>
      </c>
      <c r="L81">
        <v>412.12</v>
      </c>
      <c r="M81">
        <v>87.42</v>
      </c>
      <c r="N81">
        <v>102.45</v>
      </c>
      <c r="O81">
        <v>125.57</v>
      </c>
      <c r="P81">
        <v>135.46</v>
      </c>
      <c r="Q81">
        <v>20.47</v>
      </c>
      <c r="R81">
        <v>42.15</v>
      </c>
      <c r="S81">
        <v>26.09</v>
      </c>
      <c r="T81">
        <v>1.81</v>
      </c>
      <c r="U81">
        <v>402.81</v>
      </c>
      <c r="V81">
        <v>13.37</v>
      </c>
      <c r="W81">
        <v>44.08</v>
      </c>
      <c r="X81">
        <v>142.65</v>
      </c>
      <c r="Y81">
        <v>0</v>
      </c>
      <c r="Z81">
        <v>18.809999999999999</v>
      </c>
      <c r="AA81">
        <v>40.54</v>
      </c>
      <c r="AB81">
        <v>46.88</v>
      </c>
      <c r="AC81">
        <v>33.65</v>
      </c>
      <c r="AD81">
        <v>42.05</v>
      </c>
      <c r="AE81">
        <v>57.17</v>
      </c>
      <c r="AF81">
        <v>22.26</v>
      </c>
      <c r="AG81">
        <v>50.27</v>
      </c>
      <c r="AH81">
        <v>132.88999999999999</v>
      </c>
      <c r="AI81">
        <v>38.32</v>
      </c>
      <c r="AJ81">
        <v>0</v>
      </c>
      <c r="AK81">
        <v>67.28</v>
      </c>
      <c r="AL81">
        <v>25.71</v>
      </c>
      <c r="AM81">
        <v>19.309999999999999</v>
      </c>
      <c r="AN81">
        <v>0.9</v>
      </c>
      <c r="AO81">
        <v>0</v>
      </c>
      <c r="AP81">
        <v>0.74</v>
      </c>
      <c r="AQ81">
        <v>37.69</v>
      </c>
      <c r="AR81">
        <v>33.979999999999997</v>
      </c>
      <c r="AS81">
        <v>36.6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5.37</v>
      </c>
      <c r="AZ81">
        <v>7.4</v>
      </c>
      <c r="BA81">
        <v>5.17</v>
      </c>
      <c r="BB81">
        <v>2.95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2802.15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500.52</v>
      </c>
      <c r="L82">
        <v>404</v>
      </c>
      <c r="M82">
        <v>87.42</v>
      </c>
      <c r="N82">
        <v>102.45</v>
      </c>
      <c r="O82">
        <v>125.57</v>
      </c>
      <c r="P82">
        <v>135.46</v>
      </c>
      <c r="Q82">
        <v>20.47</v>
      </c>
      <c r="R82">
        <v>42.15</v>
      </c>
      <c r="S82">
        <v>26.09</v>
      </c>
      <c r="T82">
        <v>1.81</v>
      </c>
      <c r="U82">
        <v>402.81</v>
      </c>
      <c r="V82">
        <v>13.37</v>
      </c>
      <c r="W82">
        <v>44.08</v>
      </c>
      <c r="X82">
        <v>142.65</v>
      </c>
      <c r="Y82">
        <v>0</v>
      </c>
      <c r="Z82">
        <v>18.809999999999999</v>
      </c>
      <c r="AA82">
        <v>40.54</v>
      </c>
      <c r="AB82">
        <v>46.88</v>
      </c>
      <c r="AC82">
        <v>33.65</v>
      </c>
      <c r="AD82">
        <v>42.05</v>
      </c>
      <c r="AE82">
        <v>57.17</v>
      </c>
      <c r="AF82">
        <v>22.26</v>
      </c>
      <c r="AG82">
        <v>50.27</v>
      </c>
      <c r="AH82">
        <v>132.88999999999999</v>
      </c>
      <c r="AI82">
        <v>38.32</v>
      </c>
      <c r="AJ82">
        <v>0</v>
      </c>
      <c r="AK82">
        <v>67.28</v>
      </c>
      <c r="AL82">
        <v>25.71</v>
      </c>
      <c r="AM82">
        <v>19.309999999999999</v>
      </c>
      <c r="AN82">
        <v>0.9</v>
      </c>
      <c r="AO82">
        <v>0</v>
      </c>
      <c r="AP82">
        <v>0.74</v>
      </c>
      <c r="AQ82">
        <v>37.69</v>
      </c>
      <c r="AR82">
        <v>33.979999999999997</v>
      </c>
      <c r="AS82">
        <v>36.6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5.37</v>
      </c>
      <c r="AZ82">
        <v>7.4</v>
      </c>
      <c r="BA82">
        <v>5.17</v>
      </c>
      <c r="BB82">
        <v>2.95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2794.0299999999997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500.52</v>
      </c>
      <c r="L83">
        <v>390.69</v>
      </c>
      <c r="M83">
        <v>93.4</v>
      </c>
      <c r="N83">
        <v>117.87</v>
      </c>
      <c r="O83">
        <v>125.57</v>
      </c>
      <c r="P83">
        <v>139.83000000000001</v>
      </c>
      <c r="Q83">
        <v>20.47</v>
      </c>
      <c r="R83">
        <v>42.19</v>
      </c>
      <c r="S83">
        <v>26.09</v>
      </c>
      <c r="T83">
        <v>1.81</v>
      </c>
      <c r="U83">
        <v>402.81</v>
      </c>
      <c r="V83">
        <v>13.37</v>
      </c>
      <c r="W83">
        <v>44.08</v>
      </c>
      <c r="X83">
        <v>142.65</v>
      </c>
      <c r="Y83">
        <v>0</v>
      </c>
      <c r="Z83">
        <v>18.809999999999999</v>
      </c>
      <c r="AA83">
        <v>40.54</v>
      </c>
      <c r="AB83">
        <v>46.88</v>
      </c>
      <c r="AC83">
        <v>33.65</v>
      </c>
      <c r="AD83">
        <v>42.05</v>
      </c>
      <c r="AE83">
        <v>57.17</v>
      </c>
      <c r="AF83">
        <v>22.26</v>
      </c>
      <c r="AG83">
        <v>50.27</v>
      </c>
      <c r="AH83">
        <v>132.88999999999999</v>
      </c>
      <c r="AI83">
        <v>38.32</v>
      </c>
      <c r="AJ83">
        <v>0</v>
      </c>
      <c r="AK83">
        <v>67.28</v>
      </c>
      <c r="AL83">
        <v>12.85</v>
      </c>
      <c r="AM83">
        <v>19.309999999999999</v>
      </c>
      <c r="AN83">
        <v>0.9</v>
      </c>
      <c r="AO83">
        <v>0</v>
      </c>
      <c r="AP83">
        <v>0.74</v>
      </c>
      <c r="AQ83">
        <v>37.69</v>
      </c>
      <c r="AR83">
        <v>33.979999999999997</v>
      </c>
      <c r="AS83">
        <v>36.6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5.37</v>
      </c>
      <c r="AZ83">
        <v>5.54</v>
      </c>
      <c r="BA83">
        <v>5.17</v>
      </c>
      <c r="BB83">
        <v>2.95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2791.8099999999995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500.52</v>
      </c>
      <c r="L84">
        <v>390.69</v>
      </c>
      <c r="M84">
        <v>93.4</v>
      </c>
      <c r="N84">
        <v>102.45</v>
      </c>
      <c r="O84">
        <v>125.57</v>
      </c>
      <c r="P84">
        <v>139.83000000000001</v>
      </c>
      <c r="Q84">
        <v>20.48</v>
      </c>
      <c r="R84">
        <v>42.19</v>
      </c>
      <c r="S84">
        <v>26.09</v>
      </c>
      <c r="T84">
        <v>1.81</v>
      </c>
      <c r="U84">
        <v>402.81</v>
      </c>
      <c r="V84">
        <v>13.37</v>
      </c>
      <c r="W84">
        <v>44.08</v>
      </c>
      <c r="X84">
        <v>142.65</v>
      </c>
      <c r="Y84">
        <v>0</v>
      </c>
      <c r="Z84">
        <v>18.809999999999999</v>
      </c>
      <c r="AA84">
        <v>40.54</v>
      </c>
      <c r="AB84">
        <v>46.88</v>
      </c>
      <c r="AC84">
        <v>33.65</v>
      </c>
      <c r="AD84">
        <v>42.05</v>
      </c>
      <c r="AE84">
        <v>57.17</v>
      </c>
      <c r="AF84">
        <v>22.26</v>
      </c>
      <c r="AG84">
        <v>50.27</v>
      </c>
      <c r="AH84">
        <v>106.32</v>
      </c>
      <c r="AI84">
        <v>38.32</v>
      </c>
      <c r="AJ84">
        <v>0</v>
      </c>
      <c r="AK84">
        <v>67.28</v>
      </c>
      <c r="AL84">
        <v>12.85</v>
      </c>
      <c r="AM84">
        <v>19.309999999999999</v>
      </c>
      <c r="AN84">
        <v>0.9</v>
      </c>
      <c r="AO84">
        <v>0</v>
      </c>
      <c r="AP84">
        <v>0.74</v>
      </c>
      <c r="AQ84">
        <v>37.69</v>
      </c>
      <c r="AR84">
        <v>33.979999999999997</v>
      </c>
      <c r="AS84">
        <v>36.6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5.37</v>
      </c>
      <c r="AZ84">
        <v>5.54</v>
      </c>
      <c r="BA84">
        <v>4.1900000000000004</v>
      </c>
      <c r="BB84">
        <v>2.95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2748.85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500.52</v>
      </c>
      <c r="L85">
        <v>404</v>
      </c>
      <c r="M85">
        <v>93.4</v>
      </c>
      <c r="N85">
        <v>102.45</v>
      </c>
      <c r="O85">
        <v>125.57</v>
      </c>
      <c r="P85">
        <v>139.83000000000001</v>
      </c>
      <c r="Q85">
        <v>20.48</v>
      </c>
      <c r="R85">
        <v>42.19</v>
      </c>
      <c r="S85">
        <v>26.09</v>
      </c>
      <c r="T85">
        <v>1.81</v>
      </c>
      <c r="U85">
        <v>402.81</v>
      </c>
      <c r="V85">
        <v>13.37</v>
      </c>
      <c r="W85">
        <v>44.08</v>
      </c>
      <c r="X85">
        <v>142.65</v>
      </c>
      <c r="Y85">
        <v>0</v>
      </c>
      <c r="Z85">
        <v>3.17</v>
      </c>
      <c r="AA85">
        <v>40.54</v>
      </c>
      <c r="AB85">
        <v>46.88</v>
      </c>
      <c r="AC85">
        <v>33.65</v>
      </c>
      <c r="AD85">
        <v>31.54</v>
      </c>
      <c r="AE85">
        <v>57.17</v>
      </c>
      <c r="AF85">
        <v>10.01</v>
      </c>
      <c r="AG85">
        <v>50.27</v>
      </c>
      <c r="AH85">
        <v>90.39</v>
      </c>
      <c r="AI85">
        <v>22.85</v>
      </c>
      <c r="AJ85">
        <v>0</v>
      </c>
      <c r="AK85">
        <v>67.28</v>
      </c>
      <c r="AL85">
        <v>12.85</v>
      </c>
      <c r="AM85">
        <v>18.16</v>
      </c>
      <c r="AN85">
        <v>0.9</v>
      </c>
      <c r="AO85">
        <v>0</v>
      </c>
      <c r="AP85">
        <v>0.74</v>
      </c>
      <c r="AQ85">
        <v>37.69</v>
      </c>
      <c r="AR85">
        <v>33.979999999999997</v>
      </c>
      <c r="AS85">
        <v>36.6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5.37</v>
      </c>
      <c r="AZ85">
        <v>5.54</v>
      </c>
      <c r="BA85">
        <v>3.57</v>
      </c>
      <c r="BB85">
        <v>2.95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2690.5899999999992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500.52</v>
      </c>
      <c r="L86">
        <v>390.69</v>
      </c>
      <c r="M86">
        <v>87.42</v>
      </c>
      <c r="N86">
        <v>119.7</v>
      </c>
      <c r="O86">
        <v>125.57</v>
      </c>
      <c r="P86">
        <v>139.83000000000001</v>
      </c>
      <c r="Q86">
        <v>20.48</v>
      </c>
      <c r="R86">
        <v>42.19</v>
      </c>
      <c r="S86">
        <v>26.09</v>
      </c>
      <c r="T86">
        <v>1.81</v>
      </c>
      <c r="U86">
        <v>402.81</v>
      </c>
      <c r="V86">
        <v>13.37</v>
      </c>
      <c r="W86">
        <v>44.08</v>
      </c>
      <c r="X86">
        <v>142.65</v>
      </c>
      <c r="Y86">
        <v>0</v>
      </c>
      <c r="Z86">
        <v>3.17</v>
      </c>
      <c r="AA86">
        <v>40.54</v>
      </c>
      <c r="AB86">
        <v>46.88</v>
      </c>
      <c r="AC86">
        <v>33.65</v>
      </c>
      <c r="AD86">
        <v>21.03</v>
      </c>
      <c r="AE86">
        <v>57.17</v>
      </c>
      <c r="AF86">
        <v>10.01</v>
      </c>
      <c r="AG86">
        <v>50.27</v>
      </c>
      <c r="AH86">
        <v>90.39</v>
      </c>
      <c r="AI86">
        <v>22.85</v>
      </c>
      <c r="AJ86">
        <v>0</v>
      </c>
      <c r="AK86">
        <v>67.28</v>
      </c>
      <c r="AL86">
        <v>12.85</v>
      </c>
      <c r="AM86">
        <v>18.16</v>
      </c>
      <c r="AN86">
        <v>0.9</v>
      </c>
      <c r="AO86">
        <v>0</v>
      </c>
      <c r="AP86">
        <v>0.74</v>
      </c>
      <c r="AQ86">
        <v>37.69</v>
      </c>
      <c r="AR86">
        <v>33.979999999999997</v>
      </c>
      <c r="AS86">
        <v>36.6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5.37</v>
      </c>
      <c r="AZ86">
        <v>5.54</v>
      </c>
      <c r="BA86">
        <v>3.57</v>
      </c>
      <c r="BB86">
        <v>2.95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2678.0399999999995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476.48</v>
      </c>
      <c r="L87">
        <v>390.69</v>
      </c>
      <c r="M87">
        <v>93.4</v>
      </c>
      <c r="N87">
        <v>119.7</v>
      </c>
      <c r="O87">
        <v>125.57</v>
      </c>
      <c r="P87">
        <v>139.83000000000001</v>
      </c>
      <c r="Q87">
        <v>19.95</v>
      </c>
      <c r="R87">
        <v>42.19</v>
      </c>
      <c r="S87">
        <v>26.09</v>
      </c>
      <c r="T87">
        <v>1.81</v>
      </c>
      <c r="U87">
        <v>402.81</v>
      </c>
      <c r="V87">
        <v>13.37</v>
      </c>
      <c r="W87">
        <v>44.08</v>
      </c>
      <c r="X87">
        <v>142.65</v>
      </c>
      <c r="Y87">
        <v>0</v>
      </c>
      <c r="Z87">
        <v>3.17</v>
      </c>
      <c r="AA87">
        <v>40.54</v>
      </c>
      <c r="AB87">
        <v>46.88</v>
      </c>
      <c r="AC87">
        <v>33.65</v>
      </c>
      <c r="AD87">
        <v>21.03</v>
      </c>
      <c r="AE87">
        <v>57.17</v>
      </c>
      <c r="AF87">
        <v>10.01</v>
      </c>
      <c r="AG87">
        <v>50.27</v>
      </c>
      <c r="AH87">
        <v>90.39</v>
      </c>
      <c r="AI87">
        <v>22.85</v>
      </c>
      <c r="AJ87">
        <v>0</v>
      </c>
      <c r="AK87">
        <v>67.28</v>
      </c>
      <c r="AL87">
        <v>12.85</v>
      </c>
      <c r="AM87">
        <v>18.16</v>
      </c>
      <c r="AN87">
        <v>0.9</v>
      </c>
      <c r="AO87">
        <v>0</v>
      </c>
      <c r="AP87">
        <v>0.24</v>
      </c>
      <c r="AQ87">
        <v>37.69</v>
      </c>
      <c r="AR87">
        <v>33.979999999999997</v>
      </c>
      <c r="AS87">
        <v>36.6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5.37</v>
      </c>
      <c r="AZ87">
        <v>5.54</v>
      </c>
      <c r="BA87">
        <v>3.57</v>
      </c>
      <c r="BB87">
        <v>2.95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2658.95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433.19</v>
      </c>
      <c r="L88">
        <v>390.69</v>
      </c>
      <c r="M88">
        <v>93.4</v>
      </c>
      <c r="N88">
        <v>119.7</v>
      </c>
      <c r="O88">
        <v>125.57</v>
      </c>
      <c r="P88">
        <v>139.83000000000001</v>
      </c>
      <c r="Q88">
        <v>19.95</v>
      </c>
      <c r="R88">
        <v>42.19</v>
      </c>
      <c r="S88">
        <v>26.09</v>
      </c>
      <c r="T88">
        <v>1.81</v>
      </c>
      <c r="U88">
        <v>402.81</v>
      </c>
      <c r="V88">
        <v>13.37</v>
      </c>
      <c r="W88">
        <v>44.08</v>
      </c>
      <c r="X88">
        <v>142.65</v>
      </c>
      <c r="Y88">
        <v>0</v>
      </c>
      <c r="Z88">
        <v>3.17</v>
      </c>
      <c r="AA88">
        <v>40.54</v>
      </c>
      <c r="AB88">
        <v>46.88</v>
      </c>
      <c r="AC88">
        <v>33.65</v>
      </c>
      <c r="AD88">
        <v>21.03</v>
      </c>
      <c r="AE88">
        <v>57.17</v>
      </c>
      <c r="AF88">
        <v>10.01</v>
      </c>
      <c r="AG88">
        <v>50.27</v>
      </c>
      <c r="AH88">
        <v>90.39</v>
      </c>
      <c r="AI88">
        <v>22.85</v>
      </c>
      <c r="AJ88">
        <v>0</v>
      </c>
      <c r="AK88">
        <v>67.28</v>
      </c>
      <c r="AL88">
        <v>12.85</v>
      </c>
      <c r="AM88">
        <v>18.16</v>
      </c>
      <c r="AN88">
        <v>0.9</v>
      </c>
      <c r="AO88">
        <v>0</v>
      </c>
      <c r="AP88">
        <v>0.24</v>
      </c>
      <c r="AQ88">
        <v>37.69</v>
      </c>
      <c r="AR88">
        <v>33.979999999999997</v>
      </c>
      <c r="AS88">
        <v>36.6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5.37</v>
      </c>
      <c r="AZ88">
        <v>5.54</v>
      </c>
      <c r="BA88">
        <v>3.57</v>
      </c>
      <c r="BB88">
        <v>2.95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2615.6599999999994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433.19</v>
      </c>
      <c r="L89">
        <v>390.69</v>
      </c>
      <c r="M89">
        <v>93.4</v>
      </c>
      <c r="N89">
        <v>119.7</v>
      </c>
      <c r="O89">
        <v>125.57</v>
      </c>
      <c r="P89">
        <v>139.83000000000001</v>
      </c>
      <c r="Q89">
        <v>19.95</v>
      </c>
      <c r="R89">
        <v>42.19</v>
      </c>
      <c r="S89">
        <v>26.09</v>
      </c>
      <c r="T89">
        <v>1.81</v>
      </c>
      <c r="U89">
        <v>402.81</v>
      </c>
      <c r="V89">
        <v>13.37</v>
      </c>
      <c r="W89">
        <v>44.08</v>
      </c>
      <c r="X89">
        <v>142.65</v>
      </c>
      <c r="Y89">
        <v>0</v>
      </c>
      <c r="Z89">
        <v>18.809999999999999</v>
      </c>
      <c r="AA89">
        <v>40.54</v>
      </c>
      <c r="AB89">
        <v>46.88</v>
      </c>
      <c r="AC89">
        <v>33.65</v>
      </c>
      <c r="AD89">
        <v>21.03</v>
      </c>
      <c r="AE89">
        <v>57.17</v>
      </c>
      <c r="AF89">
        <v>11.13</v>
      </c>
      <c r="AG89">
        <v>50.27</v>
      </c>
      <c r="AH89">
        <v>106.32</v>
      </c>
      <c r="AI89">
        <v>38.32</v>
      </c>
      <c r="AJ89">
        <v>0</v>
      </c>
      <c r="AK89">
        <v>67.28</v>
      </c>
      <c r="AL89">
        <v>12.85</v>
      </c>
      <c r="AM89">
        <v>19.309999999999999</v>
      </c>
      <c r="AN89">
        <v>0.9</v>
      </c>
      <c r="AO89">
        <v>0</v>
      </c>
      <c r="AP89">
        <v>0.24</v>
      </c>
      <c r="AQ89">
        <v>37.69</v>
      </c>
      <c r="AR89">
        <v>33.979999999999997</v>
      </c>
      <c r="AS89">
        <v>36.6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5.37</v>
      </c>
      <c r="AZ89">
        <v>7.4</v>
      </c>
      <c r="BA89">
        <v>4.1900000000000004</v>
      </c>
      <c r="BB89">
        <v>2.95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2667.4500000000003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433.19</v>
      </c>
      <c r="L90">
        <v>390.69</v>
      </c>
      <c r="M90">
        <v>93.4</v>
      </c>
      <c r="N90">
        <v>119.7</v>
      </c>
      <c r="O90">
        <v>125.57</v>
      </c>
      <c r="P90">
        <v>139.83000000000001</v>
      </c>
      <c r="Q90">
        <v>19.95</v>
      </c>
      <c r="R90">
        <v>42.19</v>
      </c>
      <c r="S90">
        <v>26.09</v>
      </c>
      <c r="T90">
        <v>1.81</v>
      </c>
      <c r="U90">
        <v>402.81</v>
      </c>
      <c r="V90">
        <v>13.37</v>
      </c>
      <c r="W90">
        <v>44.08</v>
      </c>
      <c r="X90">
        <v>142.65</v>
      </c>
      <c r="Y90">
        <v>0</v>
      </c>
      <c r="Z90">
        <v>18.809999999999999</v>
      </c>
      <c r="AA90">
        <v>40.54</v>
      </c>
      <c r="AB90">
        <v>46.88</v>
      </c>
      <c r="AC90">
        <v>33.65</v>
      </c>
      <c r="AD90">
        <v>31.54</v>
      </c>
      <c r="AE90">
        <v>57.17</v>
      </c>
      <c r="AF90">
        <v>11.13</v>
      </c>
      <c r="AG90">
        <v>50.27</v>
      </c>
      <c r="AH90">
        <v>132.88999999999999</v>
      </c>
      <c r="AI90">
        <v>38.32</v>
      </c>
      <c r="AJ90">
        <v>0</v>
      </c>
      <c r="AK90">
        <v>67.28</v>
      </c>
      <c r="AL90">
        <v>12.85</v>
      </c>
      <c r="AM90">
        <v>19.309999999999999</v>
      </c>
      <c r="AN90">
        <v>0.9</v>
      </c>
      <c r="AO90">
        <v>0</v>
      </c>
      <c r="AP90">
        <v>0.24</v>
      </c>
      <c r="AQ90">
        <v>37.69</v>
      </c>
      <c r="AR90">
        <v>33.979999999999997</v>
      </c>
      <c r="AS90">
        <v>36.6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5.37</v>
      </c>
      <c r="AZ90">
        <v>7.4</v>
      </c>
      <c r="BA90">
        <v>5.17</v>
      </c>
      <c r="BB90">
        <v>2.95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2705.5099999999998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433.19</v>
      </c>
      <c r="L91">
        <v>390.69</v>
      </c>
      <c r="M91">
        <v>93.4</v>
      </c>
      <c r="N91">
        <v>119.7</v>
      </c>
      <c r="O91">
        <v>125.57</v>
      </c>
      <c r="P91">
        <v>139.83000000000001</v>
      </c>
      <c r="Q91">
        <v>19.95</v>
      </c>
      <c r="R91">
        <v>42.19</v>
      </c>
      <c r="S91">
        <v>26.09</v>
      </c>
      <c r="T91">
        <v>1.81</v>
      </c>
      <c r="U91">
        <v>402.81</v>
      </c>
      <c r="V91">
        <v>13.37</v>
      </c>
      <c r="W91">
        <v>44.08</v>
      </c>
      <c r="X91">
        <v>142.65</v>
      </c>
      <c r="Y91">
        <v>0</v>
      </c>
      <c r="Z91">
        <v>18.809999999999999</v>
      </c>
      <c r="AA91">
        <v>40.54</v>
      </c>
      <c r="AB91">
        <v>46.88</v>
      </c>
      <c r="AC91">
        <v>33.65</v>
      </c>
      <c r="AD91">
        <v>31.54</v>
      </c>
      <c r="AE91">
        <v>57.17</v>
      </c>
      <c r="AF91">
        <v>11.13</v>
      </c>
      <c r="AG91">
        <v>50.27</v>
      </c>
      <c r="AH91">
        <v>132.88999999999999</v>
      </c>
      <c r="AI91">
        <v>38.32</v>
      </c>
      <c r="AJ91">
        <v>0</v>
      </c>
      <c r="AK91">
        <v>67.28</v>
      </c>
      <c r="AL91">
        <v>12.85</v>
      </c>
      <c r="AM91">
        <v>19.309999999999999</v>
      </c>
      <c r="AN91">
        <v>0.9</v>
      </c>
      <c r="AO91">
        <v>0</v>
      </c>
      <c r="AP91">
        <v>0.24</v>
      </c>
      <c r="AQ91">
        <v>37.69</v>
      </c>
      <c r="AR91">
        <v>33.979999999999997</v>
      </c>
      <c r="AS91">
        <v>36.6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5.37</v>
      </c>
      <c r="AZ91">
        <v>7.4</v>
      </c>
      <c r="BA91">
        <v>5.17</v>
      </c>
      <c r="BB91">
        <v>2.95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2705.5099999999998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433.19</v>
      </c>
      <c r="L92">
        <v>390.69</v>
      </c>
      <c r="M92">
        <v>93.4</v>
      </c>
      <c r="N92">
        <v>119.7</v>
      </c>
      <c r="O92">
        <v>125.57</v>
      </c>
      <c r="P92">
        <v>139.83000000000001</v>
      </c>
      <c r="Q92">
        <v>19.95</v>
      </c>
      <c r="R92">
        <v>42.19</v>
      </c>
      <c r="S92">
        <v>26.09</v>
      </c>
      <c r="T92">
        <v>1.81</v>
      </c>
      <c r="U92">
        <v>402.81</v>
      </c>
      <c r="V92">
        <v>13.37</v>
      </c>
      <c r="W92">
        <v>44.08</v>
      </c>
      <c r="X92">
        <v>142.65</v>
      </c>
      <c r="Y92">
        <v>0</v>
      </c>
      <c r="Z92">
        <v>18.809999999999999</v>
      </c>
      <c r="AA92">
        <v>40.54</v>
      </c>
      <c r="AB92">
        <v>46.88</v>
      </c>
      <c r="AC92">
        <v>33.65</v>
      </c>
      <c r="AD92">
        <v>31.54</v>
      </c>
      <c r="AE92">
        <v>57.17</v>
      </c>
      <c r="AF92">
        <v>11.13</v>
      </c>
      <c r="AG92">
        <v>50.27</v>
      </c>
      <c r="AH92">
        <v>106.32</v>
      </c>
      <c r="AI92">
        <v>38.32</v>
      </c>
      <c r="AJ92">
        <v>0</v>
      </c>
      <c r="AK92">
        <v>67.28</v>
      </c>
      <c r="AL92">
        <v>12.85</v>
      </c>
      <c r="AM92">
        <v>19.309999999999999</v>
      </c>
      <c r="AN92">
        <v>0.9</v>
      </c>
      <c r="AO92">
        <v>0</v>
      </c>
      <c r="AP92">
        <v>0.24</v>
      </c>
      <c r="AQ92">
        <v>37.69</v>
      </c>
      <c r="AR92">
        <v>33.979999999999997</v>
      </c>
      <c r="AS92">
        <v>36.6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5.37</v>
      </c>
      <c r="AZ92">
        <v>7.4</v>
      </c>
      <c r="BA92">
        <v>4.1900000000000004</v>
      </c>
      <c r="BB92">
        <v>2.95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2677.96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433.19</v>
      </c>
      <c r="L93">
        <v>432.39</v>
      </c>
      <c r="M93">
        <v>93.4</v>
      </c>
      <c r="N93">
        <v>119.7</v>
      </c>
      <c r="O93">
        <v>125.57</v>
      </c>
      <c r="P93">
        <v>139.83000000000001</v>
      </c>
      <c r="Q93">
        <v>19.63</v>
      </c>
      <c r="R93">
        <v>42.19</v>
      </c>
      <c r="S93">
        <v>26.09</v>
      </c>
      <c r="T93">
        <v>1.81</v>
      </c>
      <c r="U93">
        <v>402.81</v>
      </c>
      <c r="V93">
        <v>13.37</v>
      </c>
      <c r="W93">
        <v>44.08</v>
      </c>
      <c r="X93">
        <v>142.65</v>
      </c>
      <c r="Y93">
        <v>0</v>
      </c>
      <c r="Z93">
        <v>6.27</v>
      </c>
      <c r="AA93">
        <v>40.54</v>
      </c>
      <c r="AB93">
        <v>46.88</v>
      </c>
      <c r="AC93">
        <v>22.41</v>
      </c>
      <c r="AD93">
        <v>21.03</v>
      </c>
      <c r="AE93">
        <v>38.11</v>
      </c>
      <c r="AF93">
        <v>10.01</v>
      </c>
      <c r="AG93">
        <v>50.27</v>
      </c>
      <c r="AH93">
        <v>78.12</v>
      </c>
      <c r="AI93">
        <v>32.43</v>
      </c>
      <c r="AJ93">
        <v>0</v>
      </c>
      <c r="AK93">
        <v>67.28</v>
      </c>
      <c r="AL93">
        <v>25.71</v>
      </c>
      <c r="AM93">
        <v>18.16</v>
      </c>
      <c r="AN93">
        <v>0.9</v>
      </c>
      <c r="AO93">
        <v>0</v>
      </c>
      <c r="AP93">
        <v>0.24</v>
      </c>
      <c r="AQ93">
        <v>37.69</v>
      </c>
      <c r="AR93">
        <v>33.979999999999997</v>
      </c>
      <c r="AS93">
        <v>36.6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5.37</v>
      </c>
      <c r="AZ93">
        <v>5.54</v>
      </c>
      <c r="BA93">
        <v>3.08</v>
      </c>
      <c r="BB93">
        <v>2.95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2639.5199999999991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433.19</v>
      </c>
      <c r="L94">
        <v>432.39</v>
      </c>
      <c r="M94">
        <v>93.4</v>
      </c>
      <c r="N94">
        <v>119.7</v>
      </c>
      <c r="O94">
        <v>125.57</v>
      </c>
      <c r="P94">
        <v>139.83000000000001</v>
      </c>
      <c r="Q94">
        <v>19.63</v>
      </c>
      <c r="R94">
        <v>42.19</v>
      </c>
      <c r="S94">
        <v>26.09</v>
      </c>
      <c r="T94">
        <v>1.81</v>
      </c>
      <c r="U94">
        <v>402.81</v>
      </c>
      <c r="V94">
        <v>13.37</v>
      </c>
      <c r="W94">
        <v>44.08</v>
      </c>
      <c r="X94">
        <v>142.65</v>
      </c>
      <c r="Y94">
        <v>0</v>
      </c>
      <c r="Z94">
        <v>6.27</v>
      </c>
      <c r="AA94">
        <v>40.54</v>
      </c>
      <c r="AB94">
        <v>31.25</v>
      </c>
      <c r="AC94">
        <v>11.21</v>
      </c>
      <c r="AD94">
        <v>10.51</v>
      </c>
      <c r="AE94">
        <v>19.059999999999999</v>
      </c>
      <c r="AF94">
        <v>10.01</v>
      </c>
      <c r="AG94">
        <v>50.27</v>
      </c>
      <c r="AH94">
        <v>50.03</v>
      </c>
      <c r="AI94">
        <v>22.11</v>
      </c>
      <c r="AJ94">
        <v>0</v>
      </c>
      <c r="AK94">
        <v>67.28</v>
      </c>
      <c r="AL94">
        <v>25.71</v>
      </c>
      <c r="AM94">
        <v>18.16</v>
      </c>
      <c r="AN94">
        <v>0.9</v>
      </c>
      <c r="AO94">
        <v>0</v>
      </c>
      <c r="AP94">
        <v>0.24</v>
      </c>
      <c r="AQ94">
        <v>37.69</v>
      </c>
      <c r="AR94">
        <v>33.979999999999997</v>
      </c>
      <c r="AS94">
        <v>36.6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5.37</v>
      </c>
      <c r="AZ94">
        <v>3.7</v>
      </c>
      <c r="BA94">
        <v>1.97</v>
      </c>
      <c r="BB94">
        <v>2.95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2541.7599999999993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433.19</v>
      </c>
      <c r="L95">
        <v>446.32</v>
      </c>
      <c r="M95">
        <v>93.4</v>
      </c>
      <c r="N95">
        <v>119.7</v>
      </c>
      <c r="O95">
        <v>125.57</v>
      </c>
      <c r="P95">
        <v>139.83000000000001</v>
      </c>
      <c r="Q95">
        <v>19.63</v>
      </c>
      <c r="R95">
        <v>42.19</v>
      </c>
      <c r="S95">
        <v>26.09</v>
      </c>
      <c r="T95">
        <v>1.81</v>
      </c>
      <c r="U95">
        <v>402.81</v>
      </c>
      <c r="V95">
        <v>13.37</v>
      </c>
      <c r="W95">
        <v>44.08</v>
      </c>
      <c r="X95">
        <v>142.65</v>
      </c>
      <c r="Y95">
        <v>0</v>
      </c>
      <c r="Z95">
        <v>6.27</v>
      </c>
      <c r="AA95">
        <v>40.54</v>
      </c>
      <c r="AB95">
        <v>31.25</v>
      </c>
      <c r="AC95">
        <v>11.21</v>
      </c>
      <c r="AD95">
        <v>0</v>
      </c>
      <c r="AE95">
        <v>19.059999999999999</v>
      </c>
      <c r="AF95">
        <v>10.01</v>
      </c>
      <c r="AG95">
        <v>50.27</v>
      </c>
      <c r="AH95">
        <v>26.47</v>
      </c>
      <c r="AI95">
        <v>16.22</v>
      </c>
      <c r="AJ95">
        <v>0</v>
      </c>
      <c r="AK95">
        <v>67.28</v>
      </c>
      <c r="AL95">
        <v>25.71</v>
      </c>
      <c r="AM95">
        <v>18.16</v>
      </c>
      <c r="AN95">
        <v>0.9</v>
      </c>
      <c r="AO95">
        <v>0</v>
      </c>
      <c r="AP95">
        <v>0.24</v>
      </c>
      <c r="AQ95">
        <v>37.69</v>
      </c>
      <c r="AR95">
        <v>33.979999999999997</v>
      </c>
      <c r="AS95">
        <v>36.6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5.37</v>
      </c>
      <c r="AZ95">
        <v>1.85</v>
      </c>
      <c r="BA95">
        <v>1.05</v>
      </c>
      <c r="BB95">
        <v>2.95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2512.9599999999987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433.19</v>
      </c>
      <c r="L96">
        <v>446.32</v>
      </c>
      <c r="M96">
        <v>93.4</v>
      </c>
      <c r="N96">
        <v>119.7</v>
      </c>
      <c r="O96">
        <v>125.57</v>
      </c>
      <c r="P96">
        <v>139.83000000000001</v>
      </c>
      <c r="Q96">
        <v>19.63</v>
      </c>
      <c r="R96">
        <v>42.19</v>
      </c>
      <c r="S96">
        <v>26.09</v>
      </c>
      <c r="T96">
        <v>1.81</v>
      </c>
      <c r="U96">
        <v>402.81</v>
      </c>
      <c r="V96">
        <v>13.37</v>
      </c>
      <c r="W96">
        <v>44.08</v>
      </c>
      <c r="X96">
        <v>142.65</v>
      </c>
      <c r="Y96">
        <v>0</v>
      </c>
      <c r="Z96">
        <v>6.27</v>
      </c>
      <c r="AA96">
        <v>40.54</v>
      </c>
      <c r="AB96">
        <v>15.63</v>
      </c>
      <c r="AC96">
        <v>11.21</v>
      </c>
      <c r="AD96">
        <v>0</v>
      </c>
      <c r="AE96">
        <v>19.059999999999999</v>
      </c>
      <c r="AF96">
        <v>10.01</v>
      </c>
      <c r="AG96">
        <v>50.27</v>
      </c>
      <c r="AH96">
        <v>0</v>
      </c>
      <c r="AI96">
        <v>4.13</v>
      </c>
      <c r="AJ96">
        <v>0</v>
      </c>
      <c r="AK96">
        <v>67.28</v>
      </c>
      <c r="AL96">
        <v>25.71</v>
      </c>
      <c r="AM96">
        <v>18.16</v>
      </c>
      <c r="AN96">
        <v>0.9</v>
      </c>
      <c r="AO96">
        <v>0</v>
      </c>
      <c r="AP96">
        <v>0.24</v>
      </c>
      <c r="AQ96">
        <v>25.12</v>
      </c>
      <c r="AR96">
        <v>33.979999999999997</v>
      </c>
      <c r="AS96">
        <v>36.6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5.37</v>
      </c>
      <c r="AZ96">
        <v>1.85</v>
      </c>
      <c r="BA96">
        <v>0</v>
      </c>
      <c r="BB96">
        <v>2.95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2445.1599999999989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433.19</v>
      </c>
      <c r="L97">
        <v>487.06</v>
      </c>
      <c r="M97">
        <v>93.4</v>
      </c>
      <c r="N97">
        <v>108.22</v>
      </c>
      <c r="O97">
        <v>125.57</v>
      </c>
      <c r="P97">
        <v>139.83000000000001</v>
      </c>
      <c r="Q97">
        <v>19.63</v>
      </c>
      <c r="R97">
        <v>42.19</v>
      </c>
      <c r="S97">
        <v>26.09</v>
      </c>
      <c r="T97">
        <v>1.81</v>
      </c>
      <c r="U97">
        <v>402.81</v>
      </c>
      <c r="V97">
        <v>13.37</v>
      </c>
      <c r="W97">
        <v>44.08</v>
      </c>
      <c r="X97">
        <v>142.65</v>
      </c>
      <c r="Y97">
        <v>0</v>
      </c>
      <c r="Z97">
        <v>6.27</v>
      </c>
      <c r="AA97">
        <v>27.03</v>
      </c>
      <c r="AB97">
        <v>15.63</v>
      </c>
      <c r="AC97">
        <v>11.21</v>
      </c>
      <c r="AD97">
        <v>0</v>
      </c>
      <c r="AE97">
        <v>19.059999999999999</v>
      </c>
      <c r="AF97">
        <v>10.01</v>
      </c>
      <c r="AG97">
        <v>50.27</v>
      </c>
      <c r="AH97">
        <v>0</v>
      </c>
      <c r="AI97">
        <v>4.13</v>
      </c>
      <c r="AJ97">
        <v>0</v>
      </c>
      <c r="AK97">
        <v>67.28</v>
      </c>
      <c r="AL97">
        <v>38.56</v>
      </c>
      <c r="AM97">
        <v>18.16</v>
      </c>
      <c r="AN97">
        <v>0.9</v>
      </c>
      <c r="AO97">
        <v>0</v>
      </c>
      <c r="AP97">
        <v>0</v>
      </c>
      <c r="AQ97">
        <v>25.12</v>
      </c>
      <c r="AR97">
        <v>33.979999999999997</v>
      </c>
      <c r="AS97">
        <v>36.6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5.37</v>
      </c>
      <c r="AZ97">
        <v>0</v>
      </c>
      <c r="BA97">
        <v>0</v>
      </c>
      <c r="BB97">
        <v>2.95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2471.6699999999996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433.19</v>
      </c>
      <c r="L98">
        <v>487.06</v>
      </c>
      <c r="M98">
        <v>93.4</v>
      </c>
      <c r="N98">
        <v>108.22</v>
      </c>
      <c r="O98">
        <v>125.57</v>
      </c>
      <c r="P98">
        <v>139.83000000000001</v>
      </c>
      <c r="Q98">
        <v>19.63</v>
      </c>
      <c r="R98">
        <v>42.19</v>
      </c>
      <c r="S98">
        <v>26.09</v>
      </c>
      <c r="T98">
        <v>1.81</v>
      </c>
      <c r="U98">
        <v>402.81</v>
      </c>
      <c r="V98">
        <v>13.37</v>
      </c>
      <c r="W98">
        <v>44.08</v>
      </c>
      <c r="X98">
        <v>142.65</v>
      </c>
      <c r="Y98">
        <v>0</v>
      </c>
      <c r="Z98">
        <v>6.27</v>
      </c>
      <c r="AA98">
        <v>13.51</v>
      </c>
      <c r="AB98">
        <v>15.63</v>
      </c>
      <c r="AC98">
        <v>11.21</v>
      </c>
      <c r="AD98">
        <v>0</v>
      </c>
      <c r="AE98">
        <v>19.059999999999999</v>
      </c>
      <c r="AF98">
        <v>10.01</v>
      </c>
      <c r="AG98">
        <v>50.27</v>
      </c>
      <c r="AH98">
        <v>0</v>
      </c>
      <c r="AI98">
        <v>4.13</v>
      </c>
      <c r="AJ98">
        <v>0</v>
      </c>
      <c r="AK98">
        <v>67.28</v>
      </c>
      <c r="AL98">
        <v>38.56</v>
      </c>
      <c r="AM98">
        <v>18.16</v>
      </c>
      <c r="AN98">
        <v>0.9</v>
      </c>
      <c r="AO98">
        <v>0</v>
      </c>
      <c r="AP98">
        <v>0</v>
      </c>
      <c r="AQ98">
        <v>25.12</v>
      </c>
      <c r="AR98">
        <v>33.979999999999997</v>
      </c>
      <c r="AS98">
        <v>36.6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5.37</v>
      </c>
      <c r="AZ98">
        <v>0</v>
      </c>
      <c r="BA98">
        <v>0</v>
      </c>
      <c r="BB98">
        <v>2.95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2458.1499999999996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10.071002500000011</v>
      </c>
      <c r="L99">
        <f t="shared" si="2"/>
        <v>8.7410275000000031</v>
      </c>
      <c r="M99">
        <f t="shared" si="2"/>
        <v>2.1990249999999971</v>
      </c>
      <c r="N99">
        <f t="shared" si="2"/>
        <v>2.759417500000001</v>
      </c>
      <c r="O99">
        <f t="shared" si="2"/>
        <v>2.9465999999999952</v>
      </c>
      <c r="P99">
        <f t="shared" si="2"/>
        <v>3.1001974999999962</v>
      </c>
      <c r="Q99">
        <f t="shared" si="2"/>
        <v>0.37863000000000019</v>
      </c>
      <c r="R99">
        <f t="shared" si="2"/>
        <v>0.79822500000000085</v>
      </c>
      <c r="S99">
        <f t="shared" si="2"/>
        <v>0.49616999999999944</v>
      </c>
      <c r="T99">
        <f t="shared" si="2"/>
        <v>3.6007500000000033E-2</v>
      </c>
      <c r="U99">
        <f t="shared" si="2"/>
        <v>9.6674400000000045</v>
      </c>
      <c r="V99">
        <f t="shared" si="2"/>
        <v>0.28777249999999982</v>
      </c>
      <c r="W99">
        <f t="shared" si="2"/>
        <v>0.93259249999999905</v>
      </c>
      <c r="X99">
        <f t="shared" si="2"/>
        <v>3.0033949999999976</v>
      </c>
      <c r="Y99">
        <f t="shared" si="2"/>
        <v>0</v>
      </c>
      <c r="Z99">
        <f t="shared" si="2"/>
        <v>0.2335924999999997</v>
      </c>
      <c r="AA99">
        <f t="shared" si="2"/>
        <v>0.27353499999999992</v>
      </c>
      <c r="AB99">
        <f t="shared" si="2"/>
        <v>0.28227250000000004</v>
      </c>
      <c r="AC99">
        <f t="shared" si="2"/>
        <v>0.17382999999999998</v>
      </c>
      <c r="AD99">
        <f t="shared" si="2"/>
        <v>0.16820999999999997</v>
      </c>
      <c r="AE99">
        <f t="shared" si="2"/>
        <v>0.58602749999999992</v>
      </c>
      <c r="AF99">
        <f t="shared" si="2"/>
        <v>0.26585999999999982</v>
      </c>
      <c r="AG99">
        <f t="shared" si="2"/>
        <v>1.2064800000000013</v>
      </c>
      <c r="AH99">
        <f t="shared" si="2"/>
        <v>0.84327249999999954</v>
      </c>
      <c r="AI99">
        <f t="shared" si="2"/>
        <v>0.18321750000000006</v>
      </c>
      <c r="AJ99">
        <f t="shared" si="2"/>
        <v>0</v>
      </c>
      <c r="AK99">
        <f t="shared" si="2"/>
        <v>1.614719999999999</v>
      </c>
      <c r="AL99">
        <f t="shared" si="2"/>
        <v>0.61388499999999957</v>
      </c>
      <c r="AM99">
        <f t="shared" si="2"/>
        <v>0.27584999999999993</v>
      </c>
      <c r="AN99">
        <f t="shared" si="2"/>
        <v>2.147000000000002E-2</v>
      </c>
      <c r="AO99">
        <f t="shared" si="2"/>
        <v>0</v>
      </c>
      <c r="AP99">
        <f t="shared" si="2"/>
        <v>2.0694999999999939E-2</v>
      </c>
      <c r="AQ99">
        <f t="shared" si="2"/>
        <v>0.37690000000000023</v>
      </c>
      <c r="AR99">
        <f t="shared" si="2"/>
        <v>0.83691250000000061</v>
      </c>
      <c r="AS99">
        <f t="shared" si="2"/>
        <v>0.87825999999999826</v>
      </c>
      <c r="AT99">
        <f t="shared" si="2"/>
        <v>0.46176000000000017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0.14945249999999999</v>
      </c>
      <c r="AZ99">
        <f t="shared" si="2"/>
        <v>3.4667500000000004E-2</v>
      </c>
      <c r="BA99">
        <f t="shared" si="2"/>
        <v>3.3097499999999995E-2</v>
      </c>
      <c r="BB99">
        <f t="shared" si="2"/>
        <v>8.3799999999999916E-2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55.035270000000011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Q83" activePane="bottomRight" state="frozen"/>
      <selection sqref="A1:D35"/>
      <selection pane="topRight" sqref="A1:D35"/>
      <selection pane="bottomLeft" sqref="A1:D35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1">
        <f>Allocation_SG!A1</f>
        <v>45752</v>
      </c>
      <c r="B1" s="35" t="s">
        <v>447</v>
      </c>
      <c r="C1" s="35" t="s">
        <v>448</v>
      </c>
      <c r="D1" s="94" t="s">
        <v>314</v>
      </c>
      <c r="E1" s="113" t="s">
        <v>506</v>
      </c>
      <c r="F1" s="35" t="s">
        <v>507</v>
      </c>
      <c r="G1" s="35" t="s">
        <v>508</v>
      </c>
      <c r="H1" s="35"/>
      <c r="I1" s="35"/>
      <c r="J1" s="38" t="s">
        <v>449</v>
      </c>
      <c r="K1" s="38" t="s">
        <v>450</v>
      </c>
      <c r="L1" s="38" t="s">
        <v>451</v>
      </c>
      <c r="M1" t="s">
        <v>452</v>
      </c>
      <c r="N1" s="39" t="s">
        <v>484</v>
      </c>
      <c r="O1" t="s">
        <v>453</v>
      </c>
      <c r="P1" t="s">
        <v>454</v>
      </c>
      <c r="Q1" s="200" t="s">
        <v>498</v>
      </c>
      <c r="R1" s="94" t="s">
        <v>455</v>
      </c>
      <c r="S1" s="94" t="s">
        <v>456</v>
      </c>
      <c r="T1" s="94" t="s">
        <v>457</v>
      </c>
      <c r="U1" t="s">
        <v>458</v>
      </c>
      <c r="V1" t="s">
        <v>338</v>
      </c>
      <c r="W1" t="s">
        <v>459</v>
      </c>
      <c r="X1" t="s">
        <v>460</v>
      </c>
      <c r="Y1" t="s">
        <v>461</v>
      </c>
      <c r="Z1" t="s">
        <v>462</v>
      </c>
      <c r="AA1" t="s">
        <v>463</v>
      </c>
      <c r="AB1" t="s">
        <v>464</v>
      </c>
      <c r="AC1" t="s">
        <v>465</v>
      </c>
      <c r="AD1" s="149" t="s">
        <v>466</v>
      </c>
      <c r="AE1" s="149" t="s">
        <v>474</v>
      </c>
      <c r="AF1" s="149" t="s">
        <v>473</v>
      </c>
      <c r="AG1" s="67" t="s">
        <v>467</v>
      </c>
      <c r="AH1" s="67" t="s">
        <v>468</v>
      </c>
      <c r="AI1" s="67" t="s">
        <v>469</v>
      </c>
      <c r="AJ1" t="s">
        <v>470</v>
      </c>
      <c r="AK1" s="148" t="s">
        <v>471</v>
      </c>
      <c r="AL1" s="148" t="s">
        <v>472</v>
      </c>
    </row>
    <row r="2" spans="1:38">
      <c r="A2" s="26" t="s">
        <v>44</v>
      </c>
      <c r="B2" s="35" t="s">
        <v>447</v>
      </c>
      <c r="C2" s="35" t="s">
        <v>448</v>
      </c>
      <c r="D2" s="94"/>
      <c r="E2" s="35" t="s">
        <v>506</v>
      </c>
      <c r="F2" s="35" t="s">
        <v>507</v>
      </c>
      <c r="G2" s="35" t="s">
        <v>508</v>
      </c>
      <c r="H2" s="35"/>
      <c r="I2" s="35"/>
      <c r="J2" s="38" t="s">
        <v>449</v>
      </c>
      <c r="K2" s="38" t="s">
        <v>450</v>
      </c>
      <c r="L2" s="38" t="s">
        <v>451</v>
      </c>
      <c r="M2" t="s">
        <v>452</v>
      </c>
      <c r="N2" t="s">
        <v>484</v>
      </c>
      <c r="O2" t="s">
        <v>453</v>
      </c>
      <c r="P2" t="s">
        <v>454</v>
      </c>
      <c r="Q2" t="s">
        <v>498</v>
      </c>
      <c r="R2" s="94" t="s">
        <v>455</v>
      </c>
      <c r="S2" s="94" t="s">
        <v>456</v>
      </c>
      <c r="T2" s="94" t="s">
        <v>457</v>
      </c>
      <c r="U2" t="s">
        <v>458</v>
      </c>
      <c r="V2" t="s">
        <v>338</v>
      </c>
      <c r="W2" t="s">
        <v>459</v>
      </c>
      <c r="X2" t="s">
        <v>460</v>
      </c>
      <c r="Y2" t="s">
        <v>461</v>
      </c>
      <c r="Z2" t="s">
        <v>462</v>
      </c>
      <c r="AA2" t="s">
        <v>463</v>
      </c>
      <c r="AB2" t="s">
        <v>464</v>
      </c>
      <c r="AC2" t="s">
        <v>465</v>
      </c>
      <c r="AD2" t="s">
        <v>466</v>
      </c>
      <c r="AE2" t="s">
        <v>474</v>
      </c>
      <c r="AF2" t="s">
        <v>473</v>
      </c>
      <c r="AG2" t="s">
        <v>467</v>
      </c>
      <c r="AH2" t="s">
        <v>468</v>
      </c>
      <c r="AI2" t="s">
        <v>469</v>
      </c>
      <c r="AJ2" t="s">
        <v>470</v>
      </c>
      <c r="AK2" t="s">
        <v>471</v>
      </c>
      <c r="AL2" t="s">
        <v>472</v>
      </c>
    </row>
    <row r="3" spans="1:38">
      <c r="A3" t="s">
        <v>45</v>
      </c>
      <c r="B3" s="35">
        <v>260.29000000000002</v>
      </c>
      <c r="C3" s="35">
        <v>86.76</v>
      </c>
      <c r="D3" s="94">
        <f>R3+S3+T3</f>
        <v>0</v>
      </c>
      <c r="E3" s="35">
        <v>7.68</v>
      </c>
      <c r="F3" s="35">
        <v>6.73</v>
      </c>
      <c r="G3" s="35">
        <v>4.59</v>
      </c>
      <c r="H3" s="35"/>
      <c r="I3" s="35"/>
      <c r="J3" s="38">
        <v>0</v>
      </c>
      <c r="K3" s="38">
        <v>0</v>
      </c>
      <c r="L3" s="38">
        <v>0</v>
      </c>
      <c r="M3">
        <v>115.01</v>
      </c>
      <c r="N3">
        <v>252.02</v>
      </c>
      <c r="O3">
        <v>100.21</v>
      </c>
      <c r="P3">
        <v>2.1</v>
      </c>
      <c r="Q3">
        <v>2.6</v>
      </c>
      <c r="R3" s="94">
        <v>0</v>
      </c>
      <c r="S3" s="94">
        <v>0</v>
      </c>
      <c r="T3" s="94">
        <v>0</v>
      </c>
      <c r="U3">
        <v>2.2999999999999998</v>
      </c>
      <c r="V3">
        <v>0</v>
      </c>
      <c r="W3">
        <v>1.96</v>
      </c>
      <c r="X3">
        <v>30</v>
      </c>
      <c r="Y3">
        <v>10</v>
      </c>
      <c r="Z3">
        <v>10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34</v>
      </c>
      <c r="AI3">
        <v>34</v>
      </c>
      <c r="AJ3">
        <v>31.29</v>
      </c>
      <c r="AK3">
        <v>0</v>
      </c>
      <c r="AL3">
        <v>0</v>
      </c>
    </row>
    <row r="4" spans="1:38">
      <c r="A4" t="s">
        <v>46</v>
      </c>
      <c r="B4" s="35">
        <v>260.29000000000002</v>
      </c>
      <c r="C4" s="35">
        <v>86.76</v>
      </c>
      <c r="D4" s="94">
        <f t="shared" ref="D4:D67" si="0">R4+S4+T4</f>
        <v>0</v>
      </c>
      <c r="E4" s="35">
        <v>7.68</v>
      </c>
      <c r="F4" s="35">
        <v>6.73</v>
      </c>
      <c r="G4" s="35">
        <v>4.59</v>
      </c>
      <c r="H4" s="35"/>
      <c r="I4" s="35"/>
      <c r="J4" s="38">
        <v>0</v>
      </c>
      <c r="K4" s="38">
        <v>0</v>
      </c>
      <c r="L4" s="38">
        <v>0</v>
      </c>
      <c r="M4">
        <v>66</v>
      </c>
      <c r="N4">
        <v>252.02</v>
      </c>
      <c r="O4">
        <v>100.21</v>
      </c>
      <c r="P4">
        <v>2.1</v>
      </c>
      <c r="Q4">
        <v>2.6</v>
      </c>
      <c r="R4" s="94">
        <v>0</v>
      </c>
      <c r="S4" s="94">
        <v>0</v>
      </c>
      <c r="T4" s="94">
        <v>0</v>
      </c>
      <c r="U4">
        <v>2.2999999999999998</v>
      </c>
      <c r="V4">
        <v>0</v>
      </c>
      <c r="W4">
        <v>1.96</v>
      </c>
      <c r="X4">
        <v>31.5</v>
      </c>
      <c r="Y4">
        <v>10.5</v>
      </c>
      <c r="Z4">
        <v>10.5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34.33</v>
      </c>
      <c r="AI4">
        <v>34.33</v>
      </c>
      <c r="AJ4">
        <v>31.29</v>
      </c>
      <c r="AK4">
        <v>0</v>
      </c>
      <c r="AL4">
        <v>0</v>
      </c>
    </row>
    <row r="5" spans="1:38">
      <c r="A5" t="s">
        <v>47</v>
      </c>
      <c r="B5" s="35">
        <v>260.29000000000002</v>
      </c>
      <c r="C5" s="35">
        <v>86.76</v>
      </c>
      <c r="D5" s="94">
        <f t="shared" si="0"/>
        <v>0</v>
      </c>
      <c r="E5" s="35">
        <v>7.68</v>
      </c>
      <c r="F5" s="35">
        <v>6.73</v>
      </c>
      <c r="G5" s="35">
        <v>4.59</v>
      </c>
      <c r="H5" s="35"/>
      <c r="I5" s="35"/>
      <c r="J5" s="38">
        <v>0</v>
      </c>
      <c r="K5" s="38">
        <v>0</v>
      </c>
      <c r="L5" s="38">
        <v>0</v>
      </c>
      <c r="M5">
        <v>66</v>
      </c>
      <c r="N5">
        <v>252.02</v>
      </c>
      <c r="O5">
        <v>100.21</v>
      </c>
      <c r="P5">
        <v>2.1</v>
      </c>
      <c r="Q5">
        <v>2.6</v>
      </c>
      <c r="R5" s="94">
        <v>0</v>
      </c>
      <c r="S5" s="94">
        <v>0</v>
      </c>
      <c r="T5" s="94">
        <v>0</v>
      </c>
      <c r="U5">
        <v>2.2999999999999998</v>
      </c>
      <c r="V5">
        <v>0</v>
      </c>
      <c r="W5">
        <v>1.96</v>
      </c>
      <c r="X5">
        <v>33</v>
      </c>
      <c r="Y5">
        <v>11</v>
      </c>
      <c r="Z5">
        <v>11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36</v>
      </c>
      <c r="AI5">
        <v>36</v>
      </c>
      <c r="AJ5">
        <v>31.29</v>
      </c>
      <c r="AK5">
        <v>0</v>
      </c>
      <c r="AL5">
        <v>0</v>
      </c>
    </row>
    <row r="6" spans="1:38">
      <c r="A6" t="s">
        <v>48</v>
      </c>
      <c r="B6" s="35">
        <v>260.29000000000002</v>
      </c>
      <c r="C6" s="35">
        <v>86.76</v>
      </c>
      <c r="D6" s="94">
        <f t="shared" si="0"/>
        <v>0</v>
      </c>
      <c r="E6" s="35">
        <v>7.68</v>
      </c>
      <c r="F6" s="35">
        <v>6.73</v>
      </c>
      <c r="G6" s="35">
        <v>4.59</v>
      </c>
      <c r="H6" s="35"/>
      <c r="I6" s="35"/>
      <c r="J6" s="38">
        <v>0</v>
      </c>
      <c r="K6" s="38">
        <v>0</v>
      </c>
      <c r="L6" s="38">
        <v>0</v>
      </c>
      <c r="M6">
        <v>66</v>
      </c>
      <c r="N6">
        <v>252.02</v>
      </c>
      <c r="O6">
        <v>100.21</v>
      </c>
      <c r="P6">
        <v>2.1</v>
      </c>
      <c r="Q6">
        <v>2.6</v>
      </c>
      <c r="R6" s="94">
        <v>0</v>
      </c>
      <c r="S6" s="94">
        <v>0</v>
      </c>
      <c r="T6" s="94">
        <v>0</v>
      </c>
      <c r="U6">
        <v>2.2999999999999998</v>
      </c>
      <c r="V6">
        <v>0</v>
      </c>
      <c r="W6">
        <v>1.96</v>
      </c>
      <c r="X6">
        <v>34.5</v>
      </c>
      <c r="Y6">
        <v>11.5</v>
      </c>
      <c r="Z6">
        <v>11.5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38.33</v>
      </c>
      <c r="AI6">
        <v>38.33</v>
      </c>
      <c r="AJ6">
        <v>31.29</v>
      </c>
      <c r="AK6">
        <v>0</v>
      </c>
      <c r="AL6">
        <v>0</v>
      </c>
    </row>
    <row r="7" spans="1:38">
      <c r="A7" t="s">
        <v>49</v>
      </c>
      <c r="B7" s="35">
        <v>260.29000000000002</v>
      </c>
      <c r="C7" s="35">
        <v>86.76</v>
      </c>
      <c r="D7" s="94">
        <f t="shared" si="0"/>
        <v>0</v>
      </c>
      <c r="E7" s="35">
        <v>7.68</v>
      </c>
      <c r="F7" s="35">
        <v>6.73</v>
      </c>
      <c r="G7" s="35">
        <v>4.59</v>
      </c>
      <c r="H7" s="35"/>
      <c r="I7" s="35"/>
      <c r="J7" s="38">
        <v>0</v>
      </c>
      <c r="K7" s="38">
        <v>0</v>
      </c>
      <c r="L7" s="38">
        <v>0</v>
      </c>
      <c r="M7">
        <v>66</v>
      </c>
      <c r="N7">
        <v>252.02</v>
      </c>
      <c r="O7">
        <v>100.21</v>
      </c>
      <c r="P7">
        <v>2.1</v>
      </c>
      <c r="Q7">
        <v>2.6</v>
      </c>
      <c r="R7" s="94">
        <v>0</v>
      </c>
      <c r="S7" s="94">
        <v>0</v>
      </c>
      <c r="T7" s="94">
        <v>0</v>
      </c>
      <c r="U7">
        <v>2.2200000000000002</v>
      </c>
      <c r="V7">
        <v>0</v>
      </c>
      <c r="W7">
        <v>1.96</v>
      </c>
      <c r="X7">
        <v>48.49</v>
      </c>
      <c r="Y7">
        <v>16.170000000000002</v>
      </c>
      <c r="Z7">
        <v>16.170000000000002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7.66</v>
      </c>
      <c r="AH7">
        <v>41.33</v>
      </c>
      <c r="AI7">
        <v>41.33</v>
      </c>
      <c r="AJ7">
        <v>31.29</v>
      </c>
      <c r="AK7">
        <v>0</v>
      </c>
      <c r="AL7">
        <v>0</v>
      </c>
    </row>
    <row r="8" spans="1:38">
      <c r="A8" t="s">
        <v>50</v>
      </c>
      <c r="B8" s="35">
        <v>260.29000000000002</v>
      </c>
      <c r="C8" s="35">
        <v>86.76</v>
      </c>
      <c r="D8" s="94">
        <f t="shared" si="0"/>
        <v>0</v>
      </c>
      <c r="E8" s="35">
        <v>7.68</v>
      </c>
      <c r="F8" s="35">
        <v>6.73</v>
      </c>
      <c r="G8" s="35">
        <v>4.59</v>
      </c>
      <c r="H8" s="35"/>
      <c r="I8" s="35"/>
      <c r="J8" s="38">
        <v>0</v>
      </c>
      <c r="K8" s="38">
        <v>0</v>
      </c>
      <c r="L8" s="38">
        <v>0</v>
      </c>
      <c r="M8">
        <v>66</v>
      </c>
      <c r="N8">
        <v>252.02</v>
      </c>
      <c r="O8">
        <v>100.21</v>
      </c>
      <c r="P8">
        <v>2.1</v>
      </c>
      <c r="Q8">
        <v>2.6</v>
      </c>
      <c r="R8" s="94">
        <v>0</v>
      </c>
      <c r="S8" s="94">
        <v>0</v>
      </c>
      <c r="T8" s="94">
        <v>0</v>
      </c>
      <c r="U8">
        <v>2.2200000000000002</v>
      </c>
      <c r="V8">
        <v>0</v>
      </c>
      <c r="W8">
        <v>1.96</v>
      </c>
      <c r="X8">
        <v>51</v>
      </c>
      <c r="Y8">
        <v>17</v>
      </c>
      <c r="Z8">
        <v>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7.66</v>
      </c>
      <c r="AH8">
        <v>44.33</v>
      </c>
      <c r="AI8">
        <v>44.33</v>
      </c>
      <c r="AJ8">
        <v>31.29</v>
      </c>
      <c r="AK8">
        <v>0</v>
      </c>
      <c r="AL8">
        <v>0</v>
      </c>
    </row>
    <row r="9" spans="1:38">
      <c r="A9" t="s">
        <v>51</v>
      </c>
      <c r="B9" s="35">
        <v>200.43</v>
      </c>
      <c r="C9" s="35">
        <v>68.849999999999994</v>
      </c>
      <c r="D9" s="94">
        <f t="shared" si="0"/>
        <v>0</v>
      </c>
      <c r="E9" s="35">
        <v>7.68</v>
      </c>
      <c r="F9" s="35">
        <v>6.73</v>
      </c>
      <c r="G9" s="35">
        <v>4.59</v>
      </c>
      <c r="H9" s="35"/>
      <c r="I9" s="35"/>
      <c r="J9" s="38">
        <v>0</v>
      </c>
      <c r="K9" s="38">
        <v>0</v>
      </c>
      <c r="L9" s="38">
        <v>0</v>
      </c>
      <c r="M9">
        <v>66</v>
      </c>
      <c r="N9">
        <v>252.02</v>
      </c>
      <c r="O9">
        <v>100.21</v>
      </c>
      <c r="P9">
        <v>2.1</v>
      </c>
      <c r="Q9">
        <v>2.6</v>
      </c>
      <c r="R9" s="94">
        <v>0</v>
      </c>
      <c r="S9" s="94">
        <v>0</v>
      </c>
      <c r="T9" s="94">
        <v>0</v>
      </c>
      <c r="U9">
        <v>2.2200000000000002</v>
      </c>
      <c r="V9">
        <v>0</v>
      </c>
      <c r="W9">
        <v>1.96</v>
      </c>
      <c r="X9">
        <v>54</v>
      </c>
      <c r="Y9">
        <v>18</v>
      </c>
      <c r="Z9">
        <v>18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</v>
      </c>
      <c r="AH9">
        <v>45.67</v>
      </c>
      <c r="AI9">
        <v>45.67</v>
      </c>
      <c r="AJ9">
        <v>30.78</v>
      </c>
      <c r="AK9">
        <v>0</v>
      </c>
      <c r="AL9">
        <v>0</v>
      </c>
    </row>
    <row r="10" spans="1:38">
      <c r="A10" t="s">
        <v>52</v>
      </c>
      <c r="B10" s="35">
        <v>200.43</v>
      </c>
      <c r="C10" s="35">
        <v>68.849999999999994</v>
      </c>
      <c r="D10" s="94">
        <f t="shared" si="0"/>
        <v>0</v>
      </c>
      <c r="E10" s="35">
        <v>7.68</v>
      </c>
      <c r="F10" s="35">
        <v>6.73</v>
      </c>
      <c r="G10" s="35">
        <v>4.59</v>
      </c>
      <c r="H10" s="35"/>
      <c r="I10" s="35"/>
      <c r="J10" s="38">
        <v>0</v>
      </c>
      <c r="K10" s="38">
        <v>0</v>
      </c>
      <c r="L10" s="38">
        <v>0</v>
      </c>
      <c r="M10">
        <v>66</v>
      </c>
      <c r="N10">
        <v>252.02</v>
      </c>
      <c r="O10">
        <v>100.21</v>
      </c>
      <c r="P10">
        <v>2.1</v>
      </c>
      <c r="Q10">
        <v>2.6</v>
      </c>
      <c r="R10" s="94">
        <v>0</v>
      </c>
      <c r="S10" s="94">
        <v>0</v>
      </c>
      <c r="T10" s="94">
        <v>0</v>
      </c>
      <c r="U10">
        <v>2.2200000000000002</v>
      </c>
      <c r="V10">
        <v>0</v>
      </c>
      <c r="W10">
        <v>1.96</v>
      </c>
      <c r="X10">
        <v>57</v>
      </c>
      <c r="Y10">
        <v>19</v>
      </c>
      <c r="Z10">
        <v>19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</v>
      </c>
      <c r="AH10">
        <v>46.33</v>
      </c>
      <c r="AI10">
        <v>46.33</v>
      </c>
      <c r="AJ10">
        <v>30.78</v>
      </c>
      <c r="AK10">
        <v>0</v>
      </c>
      <c r="AL10">
        <v>0</v>
      </c>
    </row>
    <row r="11" spans="1:38">
      <c r="A11" t="s">
        <v>53</v>
      </c>
      <c r="B11" s="35">
        <v>200.43</v>
      </c>
      <c r="C11" s="35">
        <v>68.849999999999994</v>
      </c>
      <c r="D11" s="94">
        <f t="shared" si="0"/>
        <v>0</v>
      </c>
      <c r="E11" s="35">
        <v>7.68</v>
      </c>
      <c r="F11" s="35">
        <v>6.73</v>
      </c>
      <c r="G11" s="35">
        <v>4.59</v>
      </c>
      <c r="H11" s="35"/>
      <c r="I11" s="35"/>
      <c r="J11" s="38">
        <v>0</v>
      </c>
      <c r="K11" s="38">
        <v>0</v>
      </c>
      <c r="L11" s="38">
        <v>0</v>
      </c>
      <c r="M11">
        <v>66</v>
      </c>
      <c r="N11">
        <v>252.02</v>
      </c>
      <c r="O11">
        <v>100.21</v>
      </c>
      <c r="P11">
        <v>2.1</v>
      </c>
      <c r="Q11">
        <v>2.6</v>
      </c>
      <c r="R11" s="94">
        <v>0</v>
      </c>
      <c r="S11" s="94">
        <v>0</v>
      </c>
      <c r="T11" s="94">
        <v>0</v>
      </c>
      <c r="U11">
        <v>2.2200000000000002</v>
      </c>
      <c r="V11">
        <v>0</v>
      </c>
      <c r="W11">
        <v>1.96</v>
      </c>
      <c r="X11">
        <v>59.51</v>
      </c>
      <c r="Y11">
        <v>19.829999999999998</v>
      </c>
      <c r="Z11">
        <v>19.829999999999998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</v>
      </c>
      <c r="AH11">
        <v>47</v>
      </c>
      <c r="AI11">
        <v>47</v>
      </c>
      <c r="AJ11">
        <v>30.78</v>
      </c>
      <c r="AK11">
        <v>0</v>
      </c>
      <c r="AL11">
        <v>0</v>
      </c>
    </row>
    <row r="12" spans="1:38">
      <c r="A12" t="s">
        <v>54</v>
      </c>
      <c r="B12" s="35">
        <v>200.43</v>
      </c>
      <c r="C12" s="35">
        <v>68.849999999999994</v>
      </c>
      <c r="D12" s="94">
        <f t="shared" si="0"/>
        <v>0</v>
      </c>
      <c r="E12" s="35">
        <v>7.68</v>
      </c>
      <c r="F12" s="35">
        <v>6.73</v>
      </c>
      <c r="G12" s="35">
        <v>4.59</v>
      </c>
      <c r="H12" s="35"/>
      <c r="I12" s="35"/>
      <c r="J12" s="38">
        <v>0</v>
      </c>
      <c r="K12" s="38">
        <v>0</v>
      </c>
      <c r="L12" s="38">
        <v>0</v>
      </c>
      <c r="M12">
        <v>66</v>
      </c>
      <c r="N12">
        <v>252.02</v>
      </c>
      <c r="O12">
        <v>100.21</v>
      </c>
      <c r="P12">
        <v>2.1</v>
      </c>
      <c r="Q12">
        <v>2.6</v>
      </c>
      <c r="R12" s="94">
        <v>0</v>
      </c>
      <c r="S12" s="94">
        <v>0</v>
      </c>
      <c r="T12" s="94">
        <v>0</v>
      </c>
      <c r="U12">
        <v>2.2200000000000002</v>
      </c>
      <c r="V12">
        <v>0</v>
      </c>
      <c r="W12">
        <v>1.96</v>
      </c>
      <c r="X12">
        <v>61.01</v>
      </c>
      <c r="Y12">
        <v>20.329999999999998</v>
      </c>
      <c r="Z12">
        <v>20.329999999999998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11.34</v>
      </c>
      <c r="AH12">
        <v>48</v>
      </c>
      <c r="AI12">
        <v>48</v>
      </c>
      <c r="AJ12">
        <v>31.29</v>
      </c>
      <c r="AK12">
        <v>0</v>
      </c>
      <c r="AL12">
        <v>0</v>
      </c>
    </row>
    <row r="13" spans="1:38">
      <c r="A13" t="s">
        <v>55</v>
      </c>
      <c r="B13" s="35">
        <v>200.43</v>
      </c>
      <c r="C13" s="35">
        <v>68.849999999999994</v>
      </c>
      <c r="D13" s="94">
        <f t="shared" si="0"/>
        <v>0</v>
      </c>
      <c r="E13" s="35">
        <v>7.68</v>
      </c>
      <c r="F13" s="35">
        <v>6.73</v>
      </c>
      <c r="G13" s="35">
        <v>4.59</v>
      </c>
      <c r="H13" s="35"/>
      <c r="I13" s="35"/>
      <c r="J13" s="38">
        <v>0</v>
      </c>
      <c r="K13" s="38">
        <v>0</v>
      </c>
      <c r="L13" s="38">
        <v>0</v>
      </c>
      <c r="M13">
        <v>66</v>
      </c>
      <c r="N13">
        <v>252.02</v>
      </c>
      <c r="O13">
        <v>100.21</v>
      </c>
      <c r="P13">
        <v>2.17</v>
      </c>
      <c r="Q13">
        <v>2.6</v>
      </c>
      <c r="R13" s="94">
        <v>0</v>
      </c>
      <c r="S13" s="94">
        <v>0</v>
      </c>
      <c r="T13" s="94">
        <v>0</v>
      </c>
      <c r="U13">
        <v>2.2200000000000002</v>
      </c>
      <c r="V13">
        <v>0</v>
      </c>
      <c r="W13">
        <v>1.96</v>
      </c>
      <c r="X13">
        <v>70.010000000000005</v>
      </c>
      <c r="Y13">
        <v>23.33</v>
      </c>
      <c r="Z13">
        <v>23.33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15.34</v>
      </c>
      <c r="AH13">
        <v>48.33</v>
      </c>
      <c r="AI13">
        <v>48.33</v>
      </c>
      <c r="AJ13">
        <v>31.29</v>
      </c>
      <c r="AK13">
        <v>0</v>
      </c>
      <c r="AL13">
        <v>0</v>
      </c>
    </row>
    <row r="14" spans="1:38">
      <c r="A14" t="s">
        <v>56</v>
      </c>
      <c r="B14" s="35">
        <v>200.43</v>
      </c>
      <c r="C14" s="35">
        <v>68.849999999999994</v>
      </c>
      <c r="D14" s="94">
        <f t="shared" si="0"/>
        <v>0</v>
      </c>
      <c r="E14" s="35">
        <v>7.68</v>
      </c>
      <c r="F14" s="35">
        <v>6.73</v>
      </c>
      <c r="G14" s="35">
        <v>4.59</v>
      </c>
      <c r="H14" s="35"/>
      <c r="I14" s="35"/>
      <c r="J14" s="38">
        <v>0</v>
      </c>
      <c r="K14" s="38">
        <v>0</v>
      </c>
      <c r="L14" s="38">
        <v>0</v>
      </c>
      <c r="M14">
        <v>66</v>
      </c>
      <c r="N14">
        <v>252.02</v>
      </c>
      <c r="O14">
        <v>100.21</v>
      </c>
      <c r="P14">
        <v>2.17</v>
      </c>
      <c r="Q14">
        <v>2.6</v>
      </c>
      <c r="R14" s="94">
        <v>0</v>
      </c>
      <c r="S14" s="94">
        <v>0</v>
      </c>
      <c r="T14" s="94">
        <v>0</v>
      </c>
      <c r="U14">
        <v>2.2200000000000002</v>
      </c>
      <c r="V14">
        <v>0</v>
      </c>
      <c r="W14">
        <v>1.96</v>
      </c>
      <c r="X14">
        <v>70.989999999999995</v>
      </c>
      <c r="Y14">
        <v>23.67</v>
      </c>
      <c r="Z14">
        <v>23.67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15.34</v>
      </c>
      <c r="AH14">
        <v>48.33</v>
      </c>
      <c r="AI14">
        <v>48.33</v>
      </c>
      <c r="AJ14">
        <v>31.29</v>
      </c>
      <c r="AK14">
        <v>0</v>
      </c>
      <c r="AL14">
        <v>0</v>
      </c>
    </row>
    <row r="15" spans="1:38">
      <c r="A15" t="s">
        <v>57</v>
      </c>
      <c r="B15" s="35">
        <v>200.43</v>
      </c>
      <c r="C15" s="35">
        <v>68.849999999999994</v>
      </c>
      <c r="D15" s="94">
        <f t="shared" si="0"/>
        <v>0</v>
      </c>
      <c r="E15" s="35">
        <v>7.68</v>
      </c>
      <c r="F15" s="35">
        <v>6.73</v>
      </c>
      <c r="G15" s="35">
        <v>4.59</v>
      </c>
      <c r="H15" s="35"/>
      <c r="I15" s="35"/>
      <c r="J15" s="38">
        <v>0</v>
      </c>
      <c r="K15" s="38">
        <v>0</v>
      </c>
      <c r="L15" s="38">
        <v>0</v>
      </c>
      <c r="M15">
        <v>66</v>
      </c>
      <c r="N15">
        <v>252.02</v>
      </c>
      <c r="O15">
        <v>100.21</v>
      </c>
      <c r="P15">
        <v>2.17</v>
      </c>
      <c r="Q15">
        <v>2.6</v>
      </c>
      <c r="R15" s="94">
        <v>0</v>
      </c>
      <c r="S15" s="94">
        <v>0</v>
      </c>
      <c r="T15" s="94">
        <v>0</v>
      </c>
      <c r="U15">
        <v>2.15</v>
      </c>
      <c r="V15">
        <v>0</v>
      </c>
      <c r="W15">
        <v>1.87</v>
      </c>
      <c r="X15">
        <v>72.489999999999995</v>
      </c>
      <c r="Y15">
        <v>24.17</v>
      </c>
      <c r="Z15">
        <v>24.17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16.34</v>
      </c>
      <c r="AH15">
        <v>48.33</v>
      </c>
      <c r="AI15">
        <v>48.33</v>
      </c>
      <c r="AJ15">
        <v>31.29</v>
      </c>
      <c r="AK15">
        <v>0</v>
      </c>
      <c r="AL15">
        <v>0</v>
      </c>
    </row>
    <row r="16" spans="1:38">
      <c r="A16" t="s">
        <v>58</v>
      </c>
      <c r="B16" s="35">
        <v>200.43</v>
      </c>
      <c r="C16" s="35">
        <v>68.849999999999994</v>
      </c>
      <c r="D16" s="94">
        <f t="shared" si="0"/>
        <v>0</v>
      </c>
      <c r="E16" s="35">
        <v>7.68</v>
      </c>
      <c r="F16" s="35">
        <v>6.73</v>
      </c>
      <c r="G16" s="35">
        <v>4.59</v>
      </c>
      <c r="H16" s="35"/>
      <c r="I16" s="35"/>
      <c r="J16" s="38">
        <v>0</v>
      </c>
      <c r="K16" s="38">
        <v>0</v>
      </c>
      <c r="L16" s="38">
        <v>0</v>
      </c>
      <c r="M16">
        <v>66</v>
      </c>
      <c r="N16">
        <v>252.02</v>
      </c>
      <c r="O16">
        <v>100.21</v>
      </c>
      <c r="P16">
        <v>2.17</v>
      </c>
      <c r="Q16">
        <v>2.6</v>
      </c>
      <c r="R16" s="94">
        <v>0</v>
      </c>
      <c r="S16" s="94">
        <v>0</v>
      </c>
      <c r="T16" s="94">
        <v>0</v>
      </c>
      <c r="U16">
        <v>2.15</v>
      </c>
      <c r="V16">
        <v>0</v>
      </c>
      <c r="W16">
        <v>1.87</v>
      </c>
      <c r="X16">
        <v>74.510000000000005</v>
      </c>
      <c r="Y16">
        <v>24.83</v>
      </c>
      <c r="Z16">
        <v>24.83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</v>
      </c>
      <c r="AH16">
        <v>48.33</v>
      </c>
      <c r="AI16">
        <v>48.33</v>
      </c>
      <c r="AJ16">
        <v>31.29</v>
      </c>
      <c r="AK16">
        <v>0</v>
      </c>
      <c r="AL16">
        <v>0</v>
      </c>
    </row>
    <row r="17" spans="1:38">
      <c r="A17" t="s">
        <v>59</v>
      </c>
      <c r="B17" s="35">
        <v>200.43</v>
      </c>
      <c r="C17" s="35">
        <v>68.849999999999994</v>
      </c>
      <c r="D17" s="94">
        <f t="shared" si="0"/>
        <v>0</v>
      </c>
      <c r="E17" s="35">
        <v>7.68</v>
      </c>
      <c r="F17" s="35">
        <v>6.73</v>
      </c>
      <c r="G17" s="35">
        <v>4.59</v>
      </c>
      <c r="H17" s="35"/>
      <c r="I17" s="35"/>
      <c r="J17" s="38">
        <v>0</v>
      </c>
      <c r="K17" s="38">
        <v>0</v>
      </c>
      <c r="L17" s="38">
        <v>0</v>
      </c>
      <c r="M17">
        <v>66</v>
      </c>
      <c r="N17">
        <v>271.98</v>
      </c>
      <c r="O17">
        <v>100.21</v>
      </c>
      <c r="P17">
        <v>2.17</v>
      </c>
      <c r="Q17">
        <v>2.6</v>
      </c>
      <c r="R17" s="94">
        <v>0</v>
      </c>
      <c r="S17" s="94">
        <v>0</v>
      </c>
      <c r="T17" s="94">
        <v>0</v>
      </c>
      <c r="U17">
        <v>2.15</v>
      </c>
      <c r="V17">
        <v>0</v>
      </c>
      <c r="W17">
        <v>1.87</v>
      </c>
      <c r="X17">
        <v>75</v>
      </c>
      <c r="Y17">
        <v>25</v>
      </c>
      <c r="Z17">
        <v>25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17.34</v>
      </c>
      <c r="AH17">
        <v>48.33</v>
      </c>
      <c r="AI17">
        <v>48.33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200.43</v>
      </c>
      <c r="C18" s="35">
        <v>68.849999999999994</v>
      </c>
      <c r="D18" s="94">
        <f t="shared" si="0"/>
        <v>0</v>
      </c>
      <c r="E18" s="35">
        <v>7.68</v>
      </c>
      <c r="F18" s="35">
        <v>6.73</v>
      </c>
      <c r="G18" s="35">
        <v>4.59</v>
      </c>
      <c r="H18" s="35"/>
      <c r="I18" s="35"/>
      <c r="J18" s="38">
        <v>0</v>
      </c>
      <c r="K18" s="38">
        <v>0</v>
      </c>
      <c r="L18" s="38">
        <v>0</v>
      </c>
      <c r="M18">
        <v>66</v>
      </c>
      <c r="N18">
        <v>271.98</v>
      </c>
      <c r="O18">
        <v>100.21</v>
      </c>
      <c r="P18">
        <v>2.17</v>
      </c>
      <c r="Q18">
        <v>2.6</v>
      </c>
      <c r="R18" s="94">
        <v>0</v>
      </c>
      <c r="S18" s="94">
        <v>0</v>
      </c>
      <c r="T18" s="94">
        <v>0</v>
      </c>
      <c r="U18">
        <v>2.15</v>
      </c>
      <c r="V18">
        <v>0</v>
      </c>
      <c r="W18">
        <v>1.87</v>
      </c>
      <c r="X18">
        <v>75</v>
      </c>
      <c r="Y18">
        <v>25</v>
      </c>
      <c r="Z18">
        <v>25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17.66</v>
      </c>
      <c r="AH18">
        <v>48.33</v>
      </c>
      <c r="AI18">
        <v>48.33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200.43</v>
      </c>
      <c r="C19" s="35">
        <v>68.849999999999994</v>
      </c>
      <c r="D19" s="94">
        <f t="shared" si="0"/>
        <v>0</v>
      </c>
      <c r="E19" s="35">
        <v>7.68</v>
      </c>
      <c r="F19" s="35">
        <v>6.73</v>
      </c>
      <c r="G19" s="35">
        <v>4.59</v>
      </c>
      <c r="H19" s="35"/>
      <c r="I19" s="35"/>
      <c r="J19" s="38">
        <v>0</v>
      </c>
      <c r="K19" s="38">
        <v>0</v>
      </c>
      <c r="L19" s="38">
        <v>0</v>
      </c>
      <c r="M19">
        <v>66</v>
      </c>
      <c r="N19">
        <v>271.98</v>
      </c>
      <c r="O19">
        <v>100.21</v>
      </c>
      <c r="P19">
        <v>2.17</v>
      </c>
      <c r="Q19">
        <v>2.6</v>
      </c>
      <c r="R19" s="94">
        <v>0</v>
      </c>
      <c r="S19" s="94">
        <v>0</v>
      </c>
      <c r="T19" s="94">
        <v>0</v>
      </c>
      <c r="U19">
        <v>2.15</v>
      </c>
      <c r="V19">
        <v>0</v>
      </c>
      <c r="W19">
        <v>1.87</v>
      </c>
      <c r="X19">
        <v>61.01</v>
      </c>
      <c r="Y19">
        <v>20.329999999999998</v>
      </c>
      <c r="Z19">
        <v>20.329999999999998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12.34</v>
      </c>
      <c r="AH19">
        <v>38.33</v>
      </c>
      <c r="AI19">
        <v>38.33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200.43</v>
      </c>
      <c r="C20" s="35">
        <v>68.849999999999994</v>
      </c>
      <c r="D20" s="94">
        <f t="shared" si="0"/>
        <v>0</v>
      </c>
      <c r="E20" s="35">
        <v>7.68</v>
      </c>
      <c r="F20" s="35">
        <v>6.73</v>
      </c>
      <c r="G20" s="35">
        <v>4.59</v>
      </c>
      <c r="H20" s="35"/>
      <c r="I20" s="35"/>
      <c r="J20" s="38">
        <v>0</v>
      </c>
      <c r="K20" s="38">
        <v>0</v>
      </c>
      <c r="L20" s="38">
        <v>0</v>
      </c>
      <c r="M20">
        <v>66</v>
      </c>
      <c r="N20">
        <v>271.98</v>
      </c>
      <c r="O20">
        <v>100.21</v>
      </c>
      <c r="P20">
        <v>2.17</v>
      </c>
      <c r="Q20">
        <v>2.6</v>
      </c>
      <c r="R20" s="94">
        <v>0</v>
      </c>
      <c r="S20" s="94">
        <v>0</v>
      </c>
      <c r="T20" s="94">
        <v>0</v>
      </c>
      <c r="U20">
        <v>2.15</v>
      </c>
      <c r="V20">
        <v>0</v>
      </c>
      <c r="W20">
        <v>1.87</v>
      </c>
      <c r="X20">
        <v>63</v>
      </c>
      <c r="Y20">
        <v>21</v>
      </c>
      <c r="Z20">
        <v>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12.34</v>
      </c>
      <c r="AH20">
        <v>37.33</v>
      </c>
      <c r="AI20">
        <v>37.33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200.43</v>
      </c>
      <c r="C21" s="35">
        <v>68.849999999999994</v>
      </c>
      <c r="D21" s="94">
        <f t="shared" si="0"/>
        <v>0</v>
      </c>
      <c r="E21" s="35">
        <v>7.68</v>
      </c>
      <c r="F21" s="35">
        <v>6.73</v>
      </c>
      <c r="G21" s="35">
        <v>4.59</v>
      </c>
      <c r="H21" s="35"/>
      <c r="I21" s="35"/>
      <c r="J21" s="38">
        <v>0</v>
      </c>
      <c r="K21" s="38">
        <v>0</v>
      </c>
      <c r="L21" s="38">
        <v>0</v>
      </c>
      <c r="M21">
        <v>66</v>
      </c>
      <c r="N21">
        <v>271.98</v>
      </c>
      <c r="O21">
        <v>100.21</v>
      </c>
      <c r="P21">
        <v>2.17</v>
      </c>
      <c r="Q21">
        <v>2.6</v>
      </c>
      <c r="R21" s="94">
        <v>0</v>
      </c>
      <c r="S21" s="94">
        <v>0</v>
      </c>
      <c r="T21" s="94">
        <v>0</v>
      </c>
      <c r="U21">
        <v>2.15</v>
      </c>
      <c r="V21">
        <v>0</v>
      </c>
      <c r="W21">
        <v>1.87</v>
      </c>
      <c r="X21">
        <v>51.49</v>
      </c>
      <c r="Y21">
        <v>17.170000000000002</v>
      </c>
      <c r="Z21">
        <v>17.170000000000002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12.66</v>
      </c>
      <c r="AH21">
        <v>36.33</v>
      </c>
      <c r="AI21">
        <v>36.33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200.43</v>
      </c>
      <c r="C22" s="35">
        <v>68.849999999999994</v>
      </c>
      <c r="D22" s="94">
        <f t="shared" si="0"/>
        <v>0</v>
      </c>
      <c r="E22" s="35">
        <v>7.68</v>
      </c>
      <c r="F22" s="35">
        <v>6.73</v>
      </c>
      <c r="G22" s="35">
        <v>4.59</v>
      </c>
      <c r="H22" s="35"/>
      <c r="I22" s="35"/>
      <c r="J22" s="38">
        <v>0</v>
      </c>
      <c r="K22" s="38">
        <v>0</v>
      </c>
      <c r="L22" s="38">
        <v>0</v>
      </c>
      <c r="M22">
        <v>66</v>
      </c>
      <c r="N22">
        <v>271.98</v>
      </c>
      <c r="O22">
        <v>100.21</v>
      </c>
      <c r="P22">
        <v>2.17</v>
      </c>
      <c r="Q22">
        <v>2.6</v>
      </c>
      <c r="R22" s="94">
        <v>0</v>
      </c>
      <c r="S22" s="94">
        <v>0</v>
      </c>
      <c r="T22" s="94">
        <v>0</v>
      </c>
      <c r="U22">
        <v>2.15</v>
      </c>
      <c r="V22">
        <v>0</v>
      </c>
      <c r="W22">
        <v>1.87</v>
      </c>
      <c r="X22">
        <v>52.5</v>
      </c>
      <c r="Y22">
        <v>17.5</v>
      </c>
      <c r="Z22">
        <v>17.5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</v>
      </c>
      <c r="AH22">
        <v>34</v>
      </c>
      <c r="AI22">
        <v>34</v>
      </c>
      <c r="AJ22">
        <v>30.78</v>
      </c>
      <c r="AK22">
        <v>0</v>
      </c>
      <c r="AL22">
        <v>0</v>
      </c>
    </row>
    <row r="23" spans="1:38">
      <c r="A23" t="s">
        <v>65</v>
      </c>
      <c r="B23" s="35">
        <v>200.43</v>
      </c>
      <c r="C23" s="35">
        <v>68.849999999999994</v>
      </c>
      <c r="D23" s="94">
        <f t="shared" si="0"/>
        <v>0</v>
      </c>
      <c r="E23" s="35">
        <v>7.68</v>
      </c>
      <c r="F23" s="35">
        <v>6.73</v>
      </c>
      <c r="G23" s="35">
        <v>4.59</v>
      </c>
      <c r="H23" s="35"/>
      <c r="I23" s="35"/>
      <c r="J23" s="38">
        <v>0</v>
      </c>
      <c r="K23" s="38">
        <v>0</v>
      </c>
      <c r="L23" s="38">
        <v>0</v>
      </c>
      <c r="M23">
        <v>66</v>
      </c>
      <c r="N23">
        <v>271.98</v>
      </c>
      <c r="O23">
        <v>100.21</v>
      </c>
      <c r="P23">
        <v>2.17</v>
      </c>
      <c r="Q23">
        <v>2.6</v>
      </c>
      <c r="R23" s="94">
        <v>0</v>
      </c>
      <c r="S23" s="94">
        <v>0</v>
      </c>
      <c r="T23" s="94">
        <v>0</v>
      </c>
      <c r="U23">
        <v>2.15</v>
      </c>
      <c r="V23">
        <v>0</v>
      </c>
      <c r="W23">
        <v>1.87</v>
      </c>
      <c r="X23">
        <v>52.5</v>
      </c>
      <c r="Y23">
        <v>17.5</v>
      </c>
      <c r="Z23">
        <v>17.5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12.66</v>
      </c>
      <c r="AH23">
        <v>32.67</v>
      </c>
      <c r="AI23">
        <v>32.67</v>
      </c>
      <c r="AJ23">
        <v>30.78</v>
      </c>
      <c r="AK23">
        <v>0</v>
      </c>
      <c r="AL23">
        <v>0</v>
      </c>
    </row>
    <row r="24" spans="1:38">
      <c r="A24" t="s">
        <v>66</v>
      </c>
      <c r="B24" s="35">
        <v>219.67</v>
      </c>
      <c r="C24" s="35">
        <v>68.849999999999994</v>
      </c>
      <c r="D24" s="94">
        <f t="shared" si="0"/>
        <v>0</v>
      </c>
      <c r="E24" s="35">
        <v>7.68</v>
      </c>
      <c r="F24" s="35">
        <v>6.73</v>
      </c>
      <c r="G24" s="35">
        <v>4.59</v>
      </c>
      <c r="H24" s="35"/>
      <c r="I24" s="35"/>
      <c r="J24" s="38">
        <v>0</v>
      </c>
      <c r="K24" s="38">
        <v>0</v>
      </c>
      <c r="L24" s="38">
        <v>0</v>
      </c>
      <c r="M24">
        <v>66</v>
      </c>
      <c r="N24">
        <v>271.98</v>
      </c>
      <c r="O24">
        <v>100.21</v>
      </c>
      <c r="P24">
        <v>2.17</v>
      </c>
      <c r="Q24">
        <v>2.6</v>
      </c>
      <c r="R24" s="94">
        <v>0</v>
      </c>
      <c r="S24" s="94">
        <v>0</v>
      </c>
      <c r="T24" s="94">
        <v>0</v>
      </c>
      <c r="U24">
        <v>2.15</v>
      </c>
      <c r="V24">
        <v>0</v>
      </c>
      <c r="W24">
        <v>1.87</v>
      </c>
      <c r="X24">
        <v>52.5</v>
      </c>
      <c r="Y24">
        <v>17.5</v>
      </c>
      <c r="Z24">
        <v>17.5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12.34</v>
      </c>
      <c r="AH24">
        <v>32</v>
      </c>
      <c r="AI24">
        <v>32</v>
      </c>
      <c r="AJ24">
        <v>30.78</v>
      </c>
      <c r="AK24">
        <v>0</v>
      </c>
      <c r="AL24">
        <v>0</v>
      </c>
    </row>
    <row r="25" spans="1:38">
      <c r="A25" t="s">
        <v>67</v>
      </c>
      <c r="B25" s="35">
        <v>260.29000000000002</v>
      </c>
      <c r="C25" s="35">
        <v>68.849999999999994</v>
      </c>
      <c r="D25" s="94">
        <f t="shared" si="0"/>
        <v>0</v>
      </c>
      <c r="E25" s="35">
        <v>7.68</v>
      </c>
      <c r="F25" s="35">
        <v>6.73</v>
      </c>
      <c r="G25" s="35">
        <v>4.59</v>
      </c>
      <c r="H25" s="35"/>
      <c r="I25" s="35"/>
      <c r="J25" s="38">
        <v>0</v>
      </c>
      <c r="K25" s="38">
        <v>0</v>
      </c>
      <c r="L25" s="38">
        <v>0</v>
      </c>
      <c r="M25">
        <v>66</v>
      </c>
      <c r="N25">
        <v>271.98</v>
      </c>
      <c r="O25">
        <v>100.21</v>
      </c>
      <c r="P25">
        <v>2.17</v>
      </c>
      <c r="Q25">
        <v>2.6</v>
      </c>
      <c r="R25" s="94">
        <v>0</v>
      </c>
      <c r="S25" s="94">
        <v>0</v>
      </c>
      <c r="T25" s="94">
        <v>0</v>
      </c>
      <c r="U25">
        <v>2.15</v>
      </c>
      <c r="V25">
        <v>0</v>
      </c>
      <c r="W25">
        <v>1.87</v>
      </c>
      <c r="X25">
        <v>60.49</v>
      </c>
      <c r="Y25">
        <v>20.170000000000002</v>
      </c>
      <c r="Z25">
        <v>20.170000000000002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11.66</v>
      </c>
      <c r="AH25">
        <v>39.67</v>
      </c>
      <c r="AI25">
        <v>39.67</v>
      </c>
      <c r="AJ25">
        <v>30.78</v>
      </c>
      <c r="AK25">
        <v>0</v>
      </c>
      <c r="AL25">
        <v>0</v>
      </c>
    </row>
    <row r="26" spans="1:38">
      <c r="A26" t="s">
        <v>68</v>
      </c>
      <c r="B26" s="35">
        <v>260.29000000000002</v>
      </c>
      <c r="C26" s="35">
        <v>68.849999999999994</v>
      </c>
      <c r="D26" s="94">
        <f t="shared" si="0"/>
        <v>0</v>
      </c>
      <c r="E26" s="35">
        <v>7.68</v>
      </c>
      <c r="F26" s="35">
        <v>6.73</v>
      </c>
      <c r="G26" s="35">
        <v>4.59</v>
      </c>
      <c r="H26" s="35"/>
      <c r="I26" s="35"/>
      <c r="J26" s="38">
        <v>0</v>
      </c>
      <c r="K26" s="38">
        <v>0</v>
      </c>
      <c r="L26" s="38">
        <v>0</v>
      </c>
      <c r="M26">
        <v>84.85</v>
      </c>
      <c r="N26">
        <v>271.98</v>
      </c>
      <c r="O26">
        <v>100.21</v>
      </c>
      <c r="P26">
        <v>2.17</v>
      </c>
      <c r="Q26">
        <v>2.6</v>
      </c>
      <c r="R26" s="94">
        <v>0</v>
      </c>
      <c r="S26" s="94">
        <v>0</v>
      </c>
      <c r="T26" s="94">
        <v>0</v>
      </c>
      <c r="U26">
        <v>2.15</v>
      </c>
      <c r="V26">
        <v>0</v>
      </c>
      <c r="W26">
        <v>1.87</v>
      </c>
      <c r="X26">
        <v>59.51</v>
      </c>
      <c r="Y26">
        <v>19.829999999999998</v>
      </c>
      <c r="Z26">
        <v>19.829999999999998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11</v>
      </c>
      <c r="AH26">
        <v>37.67</v>
      </c>
      <c r="AI26">
        <v>37.67</v>
      </c>
      <c r="AJ26">
        <v>30.78</v>
      </c>
      <c r="AK26">
        <v>0</v>
      </c>
      <c r="AL26">
        <v>0</v>
      </c>
    </row>
    <row r="27" spans="1:38">
      <c r="A27" t="s">
        <v>69</v>
      </c>
      <c r="B27" s="35">
        <v>260.29000000000002</v>
      </c>
      <c r="C27" s="35">
        <v>86.76</v>
      </c>
      <c r="D27" s="94">
        <f t="shared" si="0"/>
        <v>2.17</v>
      </c>
      <c r="E27" s="35">
        <v>7.68</v>
      </c>
      <c r="F27" s="35">
        <v>6.73</v>
      </c>
      <c r="G27" s="35">
        <v>4.59</v>
      </c>
      <c r="H27" s="35"/>
      <c r="I27" s="35"/>
      <c r="J27" s="38">
        <v>0</v>
      </c>
      <c r="K27" s="38">
        <v>0</v>
      </c>
      <c r="L27" s="38">
        <v>0</v>
      </c>
      <c r="M27">
        <v>115.01</v>
      </c>
      <c r="N27">
        <v>271.98</v>
      </c>
      <c r="O27">
        <v>100.21</v>
      </c>
      <c r="P27">
        <v>2.02</v>
      </c>
      <c r="Q27">
        <v>2.6</v>
      </c>
      <c r="R27" s="94">
        <v>0.01</v>
      </c>
      <c r="S27" s="94">
        <v>0</v>
      </c>
      <c r="T27" s="94">
        <v>2.16</v>
      </c>
      <c r="U27">
        <v>2.15</v>
      </c>
      <c r="V27">
        <v>0.56999999999999995</v>
      </c>
      <c r="W27">
        <v>1.77</v>
      </c>
      <c r="X27">
        <v>57.49</v>
      </c>
      <c r="Y27">
        <v>19.170000000000002</v>
      </c>
      <c r="Z27">
        <v>19.170000000000002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10.34</v>
      </c>
      <c r="AH27">
        <v>45</v>
      </c>
      <c r="AI27">
        <v>45</v>
      </c>
      <c r="AJ27">
        <v>29.77</v>
      </c>
      <c r="AK27">
        <v>0</v>
      </c>
      <c r="AL27">
        <v>0</v>
      </c>
    </row>
    <row r="28" spans="1:38">
      <c r="A28" t="s">
        <v>70</v>
      </c>
      <c r="B28" s="35">
        <v>260.29000000000002</v>
      </c>
      <c r="C28" s="35">
        <v>86.76</v>
      </c>
      <c r="D28" s="94">
        <f t="shared" si="0"/>
        <v>12.04</v>
      </c>
      <c r="E28" s="35">
        <v>7.68</v>
      </c>
      <c r="F28" s="35">
        <v>6.73</v>
      </c>
      <c r="G28" s="35">
        <v>4.59</v>
      </c>
      <c r="H28" s="35"/>
      <c r="I28" s="35"/>
      <c r="J28" s="38">
        <v>0</v>
      </c>
      <c r="K28" s="38">
        <v>0</v>
      </c>
      <c r="L28" s="38">
        <v>0</v>
      </c>
      <c r="M28">
        <v>115.01</v>
      </c>
      <c r="N28">
        <v>271.98</v>
      </c>
      <c r="O28">
        <v>100.21</v>
      </c>
      <c r="P28">
        <v>2.02</v>
      </c>
      <c r="Q28">
        <v>2.6</v>
      </c>
      <c r="R28" s="94">
        <v>0.71</v>
      </c>
      <c r="S28" s="94">
        <v>0</v>
      </c>
      <c r="T28" s="94">
        <v>11.33</v>
      </c>
      <c r="U28">
        <v>2.15</v>
      </c>
      <c r="V28">
        <v>3.37</v>
      </c>
      <c r="W28">
        <v>1.77</v>
      </c>
      <c r="X28">
        <v>56.51</v>
      </c>
      <c r="Y28">
        <v>18.829999999999998</v>
      </c>
      <c r="Z28">
        <v>18.829999999999998</v>
      </c>
      <c r="AA28">
        <v>1.1399999999999999</v>
      </c>
      <c r="AB28">
        <v>0.23</v>
      </c>
      <c r="AC28">
        <v>0</v>
      </c>
      <c r="AD28">
        <v>0</v>
      </c>
      <c r="AE28">
        <v>0</v>
      </c>
      <c r="AF28">
        <v>0</v>
      </c>
      <c r="AG28">
        <v>9.66</v>
      </c>
      <c r="AH28">
        <v>43.67</v>
      </c>
      <c r="AI28">
        <v>43.67</v>
      </c>
      <c r="AJ28">
        <v>29.77</v>
      </c>
      <c r="AK28">
        <v>0</v>
      </c>
      <c r="AL28">
        <v>0</v>
      </c>
    </row>
    <row r="29" spans="1:38">
      <c r="A29" t="s">
        <v>71</v>
      </c>
      <c r="B29" s="35">
        <v>260.29000000000002</v>
      </c>
      <c r="C29" s="35">
        <v>86.76</v>
      </c>
      <c r="D29" s="94">
        <f t="shared" si="0"/>
        <v>32.769999999999996</v>
      </c>
      <c r="E29" s="35">
        <v>7.68</v>
      </c>
      <c r="F29" s="35">
        <v>6.73</v>
      </c>
      <c r="G29" s="35">
        <v>4.59</v>
      </c>
      <c r="H29" s="35"/>
      <c r="I29" s="35"/>
      <c r="J29" s="38">
        <v>0</v>
      </c>
      <c r="K29" s="38">
        <v>0</v>
      </c>
      <c r="L29" s="38">
        <v>0</v>
      </c>
      <c r="M29">
        <v>115.01</v>
      </c>
      <c r="N29">
        <v>271.98</v>
      </c>
      <c r="O29">
        <v>100.21</v>
      </c>
      <c r="P29">
        <v>2.02</v>
      </c>
      <c r="Q29">
        <v>2.6</v>
      </c>
      <c r="R29" s="94">
        <v>11.62</v>
      </c>
      <c r="S29" s="94">
        <v>1</v>
      </c>
      <c r="T29" s="94">
        <v>20.149999999999999</v>
      </c>
      <c r="U29">
        <v>2.15</v>
      </c>
      <c r="V29">
        <v>8.08</v>
      </c>
      <c r="W29">
        <v>1.77</v>
      </c>
      <c r="X29">
        <v>64.010000000000005</v>
      </c>
      <c r="Y29">
        <v>21.33</v>
      </c>
      <c r="Z29">
        <v>21.33</v>
      </c>
      <c r="AA29">
        <v>1.79</v>
      </c>
      <c r="AB29">
        <v>0.36</v>
      </c>
      <c r="AC29">
        <v>1</v>
      </c>
      <c r="AD29">
        <v>1</v>
      </c>
      <c r="AE29">
        <v>0</v>
      </c>
      <c r="AF29">
        <v>0</v>
      </c>
      <c r="AG29">
        <v>16.66</v>
      </c>
      <c r="AH29">
        <v>48.33</v>
      </c>
      <c r="AI29">
        <v>48.33</v>
      </c>
      <c r="AJ29">
        <v>29.27</v>
      </c>
      <c r="AK29">
        <v>1</v>
      </c>
      <c r="AL29">
        <v>0</v>
      </c>
    </row>
    <row r="30" spans="1:38">
      <c r="A30" t="s">
        <v>72</v>
      </c>
      <c r="B30" s="35">
        <v>260.29000000000002</v>
      </c>
      <c r="C30" s="35">
        <v>86.76</v>
      </c>
      <c r="D30" s="94">
        <f t="shared" si="0"/>
        <v>58.07</v>
      </c>
      <c r="E30" s="35">
        <v>7.68</v>
      </c>
      <c r="F30" s="35">
        <v>6.73</v>
      </c>
      <c r="G30" s="35">
        <v>4.59</v>
      </c>
      <c r="H30" s="35"/>
      <c r="I30" s="35"/>
      <c r="J30" s="38">
        <v>0</v>
      </c>
      <c r="K30" s="38">
        <v>0</v>
      </c>
      <c r="L30" s="38">
        <v>0</v>
      </c>
      <c r="M30">
        <v>115.01</v>
      </c>
      <c r="N30">
        <v>271.98</v>
      </c>
      <c r="O30">
        <v>100.21</v>
      </c>
      <c r="P30">
        <v>2.02</v>
      </c>
      <c r="Q30">
        <v>2.6</v>
      </c>
      <c r="R30" s="94">
        <v>22.35</v>
      </c>
      <c r="S30" s="94">
        <v>4</v>
      </c>
      <c r="T30" s="94">
        <v>31.72</v>
      </c>
      <c r="U30">
        <v>2.15</v>
      </c>
      <c r="V30">
        <v>13.9</v>
      </c>
      <c r="W30">
        <v>1.77</v>
      </c>
      <c r="X30">
        <v>62.51</v>
      </c>
      <c r="Y30">
        <v>20.83</v>
      </c>
      <c r="Z30">
        <v>20.83</v>
      </c>
      <c r="AA30">
        <v>7.22</v>
      </c>
      <c r="AB30">
        <v>1.45</v>
      </c>
      <c r="AC30">
        <v>2</v>
      </c>
      <c r="AD30">
        <v>3</v>
      </c>
      <c r="AE30">
        <v>1</v>
      </c>
      <c r="AF30">
        <v>1</v>
      </c>
      <c r="AG30">
        <v>16</v>
      </c>
      <c r="AH30">
        <v>47.33</v>
      </c>
      <c r="AI30">
        <v>47.33</v>
      </c>
      <c r="AJ30">
        <v>28.76</v>
      </c>
      <c r="AK30">
        <v>4</v>
      </c>
      <c r="AL30">
        <v>1</v>
      </c>
    </row>
    <row r="31" spans="1:38">
      <c r="A31" t="s">
        <v>73</v>
      </c>
      <c r="B31" s="35">
        <v>260.29000000000002</v>
      </c>
      <c r="C31" s="35">
        <v>86.76</v>
      </c>
      <c r="D31" s="94">
        <f t="shared" si="0"/>
        <v>73.819999999999993</v>
      </c>
      <c r="E31" s="35">
        <v>7.68</v>
      </c>
      <c r="F31" s="35">
        <v>6.73</v>
      </c>
      <c r="G31" s="35">
        <v>4.59</v>
      </c>
      <c r="H31" s="35"/>
      <c r="I31" s="35"/>
      <c r="J31" s="38">
        <v>0.11</v>
      </c>
      <c r="K31" s="38">
        <v>0.11</v>
      </c>
      <c r="L31" s="38">
        <v>0.1</v>
      </c>
      <c r="M31">
        <v>115.01</v>
      </c>
      <c r="N31">
        <v>271.98</v>
      </c>
      <c r="O31">
        <v>100.21</v>
      </c>
      <c r="P31">
        <v>2.02</v>
      </c>
      <c r="Q31">
        <v>2.6</v>
      </c>
      <c r="R31" s="94">
        <v>32.409999999999997</v>
      </c>
      <c r="S31" s="94">
        <v>9</v>
      </c>
      <c r="T31" s="94">
        <v>32.409999999999997</v>
      </c>
      <c r="U31">
        <v>2.15</v>
      </c>
      <c r="V31">
        <v>21.31</v>
      </c>
      <c r="W31">
        <v>1.77</v>
      </c>
      <c r="X31">
        <v>67.5</v>
      </c>
      <c r="Y31">
        <v>22.5</v>
      </c>
      <c r="Z31">
        <v>22.5</v>
      </c>
      <c r="AA31">
        <v>15.46</v>
      </c>
      <c r="AB31">
        <v>3.09</v>
      </c>
      <c r="AC31">
        <v>3</v>
      </c>
      <c r="AD31">
        <v>5</v>
      </c>
      <c r="AE31">
        <v>7</v>
      </c>
      <c r="AF31">
        <v>3</v>
      </c>
      <c r="AG31">
        <v>11.66</v>
      </c>
      <c r="AH31">
        <v>42</v>
      </c>
      <c r="AI31">
        <v>42</v>
      </c>
      <c r="AJ31">
        <v>28.26</v>
      </c>
      <c r="AK31">
        <v>14</v>
      </c>
      <c r="AL31">
        <v>6</v>
      </c>
    </row>
    <row r="32" spans="1:38">
      <c r="A32" t="s">
        <v>74</v>
      </c>
      <c r="B32" s="35">
        <v>260.29000000000002</v>
      </c>
      <c r="C32" s="35">
        <v>86.76</v>
      </c>
      <c r="D32" s="94">
        <f t="shared" si="0"/>
        <v>78.650000000000006</v>
      </c>
      <c r="E32" s="35">
        <v>7.68</v>
      </c>
      <c r="F32" s="35">
        <v>6.73</v>
      </c>
      <c r="G32" s="35">
        <v>4.59</v>
      </c>
      <c r="H32" s="35"/>
      <c r="I32" s="35"/>
      <c r="J32" s="38">
        <v>0.26</v>
      </c>
      <c r="K32" s="38">
        <v>0.26</v>
      </c>
      <c r="L32" s="38">
        <v>0.26</v>
      </c>
      <c r="M32">
        <v>106.53</v>
      </c>
      <c r="N32">
        <v>271.98</v>
      </c>
      <c r="O32">
        <v>100.21</v>
      </c>
      <c r="P32">
        <v>2.02</v>
      </c>
      <c r="Q32">
        <v>2.6</v>
      </c>
      <c r="R32" s="94">
        <v>32.33</v>
      </c>
      <c r="S32" s="94">
        <v>13.99</v>
      </c>
      <c r="T32" s="94">
        <v>32.33</v>
      </c>
      <c r="U32">
        <v>2.15</v>
      </c>
      <c r="V32">
        <v>30.61</v>
      </c>
      <c r="W32">
        <v>1.77</v>
      </c>
      <c r="X32">
        <v>64.010000000000005</v>
      </c>
      <c r="Y32">
        <v>21.33</v>
      </c>
      <c r="Z32">
        <v>21.33</v>
      </c>
      <c r="AA32">
        <v>27.49</v>
      </c>
      <c r="AB32">
        <v>5.5</v>
      </c>
      <c r="AC32">
        <v>8</v>
      </c>
      <c r="AD32">
        <v>7</v>
      </c>
      <c r="AE32">
        <v>10</v>
      </c>
      <c r="AF32">
        <v>5</v>
      </c>
      <c r="AG32">
        <v>11</v>
      </c>
      <c r="AH32">
        <v>36.67</v>
      </c>
      <c r="AI32">
        <v>36.67</v>
      </c>
      <c r="AJ32">
        <v>27.75</v>
      </c>
      <c r="AK32">
        <v>28</v>
      </c>
      <c r="AL32">
        <v>12</v>
      </c>
    </row>
    <row r="33" spans="1:38">
      <c r="A33" t="s">
        <v>75</v>
      </c>
      <c r="B33" s="35">
        <v>225.01</v>
      </c>
      <c r="C33" s="35">
        <v>76.27</v>
      </c>
      <c r="D33" s="94">
        <f t="shared" si="0"/>
        <v>83.5</v>
      </c>
      <c r="E33" s="35">
        <v>4.8099999999999996</v>
      </c>
      <c r="F33" s="35">
        <v>6.73</v>
      </c>
      <c r="G33" s="35">
        <v>4.59</v>
      </c>
      <c r="H33" s="35"/>
      <c r="I33" s="35"/>
      <c r="J33" s="38">
        <v>2.65</v>
      </c>
      <c r="K33" s="38">
        <v>2.65</v>
      </c>
      <c r="L33" s="38">
        <v>2.0499999999999998</v>
      </c>
      <c r="M33">
        <v>98.05</v>
      </c>
      <c r="N33">
        <v>271.98</v>
      </c>
      <c r="O33">
        <v>100.21</v>
      </c>
      <c r="P33">
        <v>2.02</v>
      </c>
      <c r="Q33">
        <v>2.6</v>
      </c>
      <c r="R33" s="94">
        <v>30.75</v>
      </c>
      <c r="S33" s="94">
        <v>22</v>
      </c>
      <c r="T33" s="94">
        <v>30.75</v>
      </c>
      <c r="U33">
        <v>2.15</v>
      </c>
      <c r="V33">
        <v>41.63</v>
      </c>
      <c r="W33">
        <v>1.77</v>
      </c>
      <c r="X33">
        <v>60.49</v>
      </c>
      <c r="Y33">
        <v>20.170000000000002</v>
      </c>
      <c r="Z33">
        <v>20.170000000000002</v>
      </c>
      <c r="AA33">
        <v>43.57</v>
      </c>
      <c r="AB33">
        <v>8.7200000000000006</v>
      </c>
      <c r="AC33">
        <v>13</v>
      </c>
      <c r="AD33">
        <v>12</v>
      </c>
      <c r="AE33">
        <v>17</v>
      </c>
      <c r="AF33">
        <v>8</v>
      </c>
      <c r="AG33">
        <v>10</v>
      </c>
      <c r="AH33">
        <v>29.33</v>
      </c>
      <c r="AI33">
        <v>29.33</v>
      </c>
      <c r="AJ33">
        <v>27.25</v>
      </c>
      <c r="AK33">
        <v>42</v>
      </c>
      <c r="AL33">
        <v>18</v>
      </c>
    </row>
    <row r="34" spans="1:38">
      <c r="A34" t="s">
        <v>76</v>
      </c>
      <c r="B34" s="35">
        <v>152.94</v>
      </c>
      <c r="C34" s="35">
        <v>45.21</v>
      </c>
      <c r="D34" s="94">
        <f t="shared" si="0"/>
        <v>89.7</v>
      </c>
      <c r="E34" s="35">
        <v>4.8099999999999996</v>
      </c>
      <c r="F34" s="35">
        <v>6.73</v>
      </c>
      <c r="G34" s="35">
        <v>4.59</v>
      </c>
      <c r="H34" s="35"/>
      <c r="I34" s="35"/>
      <c r="J34" s="38">
        <v>3.84</v>
      </c>
      <c r="K34" s="38">
        <v>3.84</v>
      </c>
      <c r="L34" s="38">
        <v>2.97</v>
      </c>
      <c r="M34">
        <v>89.56</v>
      </c>
      <c r="N34">
        <v>230.86</v>
      </c>
      <c r="O34">
        <v>100.21</v>
      </c>
      <c r="P34">
        <v>2.02</v>
      </c>
      <c r="Q34">
        <v>2.6</v>
      </c>
      <c r="R34" s="94">
        <v>30.85</v>
      </c>
      <c r="S34" s="94">
        <v>28</v>
      </c>
      <c r="T34" s="94">
        <v>30.85</v>
      </c>
      <c r="U34">
        <v>2.15</v>
      </c>
      <c r="V34">
        <v>53.79</v>
      </c>
      <c r="W34">
        <v>1.77</v>
      </c>
      <c r="X34">
        <v>57.49</v>
      </c>
      <c r="Y34">
        <v>19.170000000000002</v>
      </c>
      <c r="Z34">
        <v>19.170000000000002</v>
      </c>
      <c r="AA34">
        <v>62.5</v>
      </c>
      <c r="AB34">
        <v>12.5</v>
      </c>
      <c r="AC34">
        <v>19</v>
      </c>
      <c r="AD34">
        <v>16</v>
      </c>
      <c r="AE34">
        <v>23</v>
      </c>
      <c r="AF34">
        <v>12</v>
      </c>
      <c r="AG34">
        <v>10</v>
      </c>
      <c r="AH34">
        <v>27.33</v>
      </c>
      <c r="AI34">
        <v>27.33</v>
      </c>
      <c r="AJ34">
        <v>27.25</v>
      </c>
      <c r="AK34">
        <v>56</v>
      </c>
      <c r="AL34">
        <v>24</v>
      </c>
    </row>
    <row r="35" spans="1:38">
      <c r="A35" t="s">
        <v>77</v>
      </c>
      <c r="B35" s="35">
        <v>128.88999999999999</v>
      </c>
      <c r="C35" s="35">
        <v>45.21</v>
      </c>
      <c r="D35" s="94">
        <f t="shared" si="0"/>
        <v>91.699999999999989</v>
      </c>
      <c r="E35" s="35">
        <v>3.88</v>
      </c>
      <c r="F35" s="35">
        <v>6.73</v>
      </c>
      <c r="G35" s="35">
        <v>4.59</v>
      </c>
      <c r="H35" s="35"/>
      <c r="I35" s="35"/>
      <c r="J35" s="38">
        <v>5.19</v>
      </c>
      <c r="K35" s="38">
        <v>5.19</v>
      </c>
      <c r="L35" s="38">
        <v>4.01</v>
      </c>
      <c r="M35">
        <v>81.08</v>
      </c>
      <c r="N35">
        <v>192.38</v>
      </c>
      <c r="O35">
        <v>71.349999999999994</v>
      </c>
      <c r="P35">
        <v>2.02</v>
      </c>
      <c r="Q35">
        <v>2.6</v>
      </c>
      <c r="R35" s="94">
        <v>30.57</v>
      </c>
      <c r="S35" s="94">
        <v>30.56</v>
      </c>
      <c r="T35" s="94">
        <v>30.57</v>
      </c>
      <c r="U35">
        <v>2.0699999999999998</v>
      </c>
      <c r="V35">
        <v>65.95</v>
      </c>
      <c r="W35">
        <v>1.77</v>
      </c>
      <c r="X35">
        <v>34.99</v>
      </c>
      <c r="Y35">
        <v>11.67</v>
      </c>
      <c r="Z35">
        <v>11.67</v>
      </c>
      <c r="AA35">
        <v>83.39</v>
      </c>
      <c r="AB35">
        <v>16.68</v>
      </c>
      <c r="AC35">
        <v>30</v>
      </c>
      <c r="AD35">
        <v>21</v>
      </c>
      <c r="AE35">
        <v>33</v>
      </c>
      <c r="AF35">
        <v>17</v>
      </c>
      <c r="AG35">
        <v>9.34</v>
      </c>
      <c r="AH35">
        <v>18.329999999999998</v>
      </c>
      <c r="AI35">
        <v>18.329999999999998</v>
      </c>
      <c r="AJ35">
        <v>27.25</v>
      </c>
      <c r="AK35">
        <v>74</v>
      </c>
      <c r="AL35">
        <v>31</v>
      </c>
    </row>
    <row r="36" spans="1:38">
      <c r="A36" t="s">
        <v>78</v>
      </c>
      <c r="B36" s="35">
        <v>128.88999999999999</v>
      </c>
      <c r="C36" s="35">
        <v>45.21</v>
      </c>
      <c r="D36" s="94">
        <f t="shared" si="0"/>
        <v>93.7</v>
      </c>
      <c r="E36" s="35">
        <v>3.88</v>
      </c>
      <c r="F36" s="35">
        <v>6.73</v>
      </c>
      <c r="G36" s="35">
        <v>4.59</v>
      </c>
      <c r="H36" s="35"/>
      <c r="I36" s="35"/>
      <c r="J36" s="38">
        <v>6.73</v>
      </c>
      <c r="K36" s="38">
        <v>6.73</v>
      </c>
      <c r="L36" s="38">
        <v>5.2</v>
      </c>
      <c r="M36">
        <v>70.14</v>
      </c>
      <c r="N36">
        <v>149.59</v>
      </c>
      <c r="O36">
        <v>52.9</v>
      </c>
      <c r="P36">
        <v>2.02</v>
      </c>
      <c r="Q36">
        <v>2.6</v>
      </c>
      <c r="R36" s="94">
        <v>31.23</v>
      </c>
      <c r="S36" s="94">
        <v>31.24</v>
      </c>
      <c r="T36" s="94">
        <v>31.23</v>
      </c>
      <c r="U36">
        <v>2.0699999999999998</v>
      </c>
      <c r="V36">
        <v>77.38</v>
      </c>
      <c r="W36">
        <v>1.77</v>
      </c>
      <c r="X36">
        <v>30</v>
      </c>
      <c r="Y36">
        <v>10</v>
      </c>
      <c r="Z36">
        <v>10</v>
      </c>
      <c r="AA36">
        <v>104.6</v>
      </c>
      <c r="AB36">
        <v>20.92</v>
      </c>
      <c r="AC36">
        <v>39</v>
      </c>
      <c r="AD36">
        <v>25</v>
      </c>
      <c r="AE36">
        <v>43</v>
      </c>
      <c r="AF36">
        <v>22</v>
      </c>
      <c r="AG36">
        <v>8.66</v>
      </c>
      <c r="AH36">
        <v>18.329999999999998</v>
      </c>
      <c r="AI36">
        <v>18.329999999999998</v>
      </c>
      <c r="AJ36">
        <v>27.75</v>
      </c>
      <c r="AK36">
        <v>91</v>
      </c>
      <c r="AL36">
        <v>39</v>
      </c>
    </row>
    <row r="37" spans="1:38">
      <c r="A37" t="s">
        <v>79</v>
      </c>
      <c r="B37" s="35">
        <v>128.88999999999999</v>
      </c>
      <c r="C37" s="35">
        <v>45.21</v>
      </c>
      <c r="D37" s="94">
        <f t="shared" si="0"/>
        <v>96.699999999999989</v>
      </c>
      <c r="E37" s="35">
        <v>4.03</v>
      </c>
      <c r="F37" s="35">
        <v>6.73</v>
      </c>
      <c r="G37" s="35">
        <v>4.59</v>
      </c>
      <c r="H37" s="35"/>
      <c r="I37" s="35"/>
      <c r="J37" s="38">
        <v>8.26</v>
      </c>
      <c r="K37" s="38">
        <v>8.26</v>
      </c>
      <c r="L37" s="38">
        <v>6.39</v>
      </c>
      <c r="M37">
        <v>70.14</v>
      </c>
      <c r="N37">
        <v>149.59</v>
      </c>
      <c r="O37">
        <v>52.9</v>
      </c>
      <c r="P37">
        <v>2.02</v>
      </c>
      <c r="Q37">
        <v>2.6</v>
      </c>
      <c r="R37" s="94">
        <v>32.229999999999997</v>
      </c>
      <c r="S37" s="94">
        <v>32.24</v>
      </c>
      <c r="T37" s="94">
        <v>32.229999999999997</v>
      </c>
      <c r="U37">
        <v>2.0699999999999998</v>
      </c>
      <c r="V37">
        <v>87.99</v>
      </c>
      <c r="W37">
        <v>1.77</v>
      </c>
      <c r="X37">
        <v>25.5</v>
      </c>
      <c r="Y37">
        <v>8.5</v>
      </c>
      <c r="Z37">
        <v>8.5</v>
      </c>
      <c r="AA37">
        <v>125.15</v>
      </c>
      <c r="AB37">
        <v>25.03</v>
      </c>
      <c r="AC37">
        <v>44</v>
      </c>
      <c r="AD37">
        <v>29</v>
      </c>
      <c r="AE37">
        <v>51</v>
      </c>
      <c r="AF37">
        <v>26</v>
      </c>
      <c r="AG37">
        <v>7.34</v>
      </c>
      <c r="AH37">
        <v>18.329999999999998</v>
      </c>
      <c r="AI37">
        <v>18.329999999999998</v>
      </c>
      <c r="AJ37">
        <v>28.26</v>
      </c>
      <c r="AK37">
        <v>109</v>
      </c>
      <c r="AL37">
        <v>46</v>
      </c>
    </row>
    <row r="38" spans="1:38">
      <c r="A38" t="s">
        <v>80</v>
      </c>
      <c r="B38" s="35">
        <v>128.88999999999999</v>
      </c>
      <c r="C38" s="35">
        <v>45.21</v>
      </c>
      <c r="D38" s="94">
        <f t="shared" si="0"/>
        <v>96.699999999999989</v>
      </c>
      <c r="E38" s="35">
        <v>4.03</v>
      </c>
      <c r="F38" s="35">
        <v>6.73</v>
      </c>
      <c r="G38" s="35">
        <v>4.59</v>
      </c>
      <c r="H38" s="35"/>
      <c r="I38" s="35"/>
      <c r="J38" s="38">
        <v>9.4600000000000009</v>
      </c>
      <c r="K38" s="38">
        <v>9.4600000000000009</v>
      </c>
      <c r="L38" s="38">
        <v>7.32</v>
      </c>
      <c r="M38">
        <v>70.14</v>
      </c>
      <c r="N38">
        <v>149.59</v>
      </c>
      <c r="O38">
        <v>52.9</v>
      </c>
      <c r="P38">
        <v>2.02</v>
      </c>
      <c r="Q38">
        <v>2.6</v>
      </c>
      <c r="R38" s="94">
        <v>32.229999999999997</v>
      </c>
      <c r="S38" s="94">
        <v>32.24</v>
      </c>
      <c r="T38" s="94">
        <v>32.229999999999997</v>
      </c>
      <c r="U38">
        <v>2.0699999999999998</v>
      </c>
      <c r="V38">
        <v>89.78</v>
      </c>
      <c r="W38">
        <v>1.77</v>
      </c>
      <c r="X38">
        <v>22.5</v>
      </c>
      <c r="Y38">
        <v>7.5</v>
      </c>
      <c r="Z38">
        <v>7.5</v>
      </c>
      <c r="AA38">
        <v>145.26</v>
      </c>
      <c r="AB38">
        <v>29.05</v>
      </c>
      <c r="AC38">
        <v>52</v>
      </c>
      <c r="AD38">
        <v>32</v>
      </c>
      <c r="AE38">
        <v>59</v>
      </c>
      <c r="AF38">
        <v>29</v>
      </c>
      <c r="AG38">
        <v>6.66</v>
      </c>
      <c r="AH38">
        <v>18.329999999999998</v>
      </c>
      <c r="AI38">
        <v>18.329999999999998</v>
      </c>
      <c r="AJ38">
        <v>28.76</v>
      </c>
      <c r="AK38">
        <v>126</v>
      </c>
      <c r="AL38">
        <v>54</v>
      </c>
    </row>
    <row r="39" spans="1:38">
      <c r="A39" t="s">
        <v>81</v>
      </c>
      <c r="B39" s="35">
        <v>128.88999999999999</v>
      </c>
      <c r="C39" s="35">
        <v>45.21</v>
      </c>
      <c r="D39" s="94">
        <f t="shared" si="0"/>
        <v>98.5</v>
      </c>
      <c r="E39" s="35">
        <v>4.0999999999999996</v>
      </c>
      <c r="F39" s="35">
        <v>6.73</v>
      </c>
      <c r="G39" s="35">
        <v>4.59</v>
      </c>
      <c r="H39" s="35"/>
      <c r="I39" s="35"/>
      <c r="J39" s="38">
        <v>10.72</v>
      </c>
      <c r="K39" s="38">
        <v>10.72</v>
      </c>
      <c r="L39" s="38">
        <v>8.2899999999999991</v>
      </c>
      <c r="M39">
        <v>70.14</v>
      </c>
      <c r="N39">
        <v>149.59</v>
      </c>
      <c r="O39">
        <v>52.9</v>
      </c>
      <c r="P39">
        <v>2.02</v>
      </c>
      <c r="Q39">
        <v>2.6</v>
      </c>
      <c r="R39" s="94">
        <v>32.83</v>
      </c>
      <c r="S39" s="94">
        <v>32.840000000000003</v>
      </c>
      <c r="T39" s="94">
        <v>32.83</v>
      </c>
      <c r="U39">
        <v>2.2200000000000002</v>
      </c>
      <c r="V39">
        <v>98.58</v>
      </c>
      <c r="W39">
        <v>1.77</v>
      </c>
      <c r="X39">
        <v>19.989999999999998</v>
      </c>
      <c r="Y39">
        <v>6.67</v>
      </c>
      <c r="Z39">
        <v>6.67</v>
      </c>
      <c r="AA39">
        <v>164.57</v>
      </c>
      <c r="AB39">
        <v>32.92</v>
      </c>
      <c r="AC39">
        <v>59</v>
      </c>
      <c r="AD39">
        <v>34</v>
      </c>
      <c r="AE39">
        <v>67</v>
      </c>
      <c r="AF39">
        <v>33</v>
      </c>
      <c r="AG39">
        <v>6.66</v>
      </c>
      <c r="AH39">
        <v>13.67</v>
      </c>
      <c r="AI39">
        <v>13.67</v>
      </c>
      <c r="AJ39">
        <v>29.27</v>
      </c>
      <c r="AK39">
        <v>144</v>
      </c>
      <c r="AL39">
        <v>61</v>
      </c>
    </row>
    <row r="40" spans="1:38">
      <c r="A40" t="s">
        <v>82</v>
      </c>
      <c r="B40" s="35">
        <v>128.88999999999999</v>
      </c>
      <c r="C40" s="35">
        <v>45.21</v>
      </c>
      <c r="D40" s="94">
        <f t="shared" si="0"/>
        <v>98.5</v>
      </c>
      <c r="E40" s="35">
        <v>4.0999999999999996</v>
      </c>
      <c r="F40" s="35">
        <v>6.73</v>
      </c>
      <c r="G40" s="35">
        <v>4.59</v>
      </c>
      <c r="H40" s="35"/>
      <c r="I40" s="35"/>
      <c r="J40" s="38">
        <v>12.05</v>
      </c>
      <c r="K40" s="38">
        <v>12.05</v>
      </c>
      <c r="L40" s="38">
        <v>9.31</v>
      </c>
      <c r="M40">
        <v>70.14</v>
      </c>
      <c r="N40">
        <v>149.59</v>
      </c>
      <c r="O40">
        <v>52.9</v>
      </c>
      <c r="P40">
        <v>2.02</v>
      </c>
      <c r="Q40">
        <v>2.6</v>
      </c>
      <c r="R40" s="94">
        <v>32.83</v>
      </c>
      <c r="S40" s="94">
        <v>32.840000000000003</v>
      </c>
      <c r="T40" s="94">
        <v>32.83</v>
      </c>
      <c r="U40">
        <v>2.2200000000000002</v>
      </c>
      <c r="V40">
        <v>106.41</v>
      </c>
      <c r="W40">
        <v>1.77</v>
      </c>
      <c r="X40">
        <v>19.989999999999998</v>
      </c>
      <c r="Y40">
        <v>6.67</v>
      </c>
      <c r="Z40">
        <v>6.67</v>
      </c>
      <c r="AA40">
        <v>182.94</v>
      </c>
      <c r="AB40">
        <v>36.590000000000003</v>
      </c>
      <c r="AC40">
        <v>66</v>
      </c>
      <c r="AD40">
        <v>36</v>
      </c>
      <c r="AE40">
        <v>73</v>
      </c>
      <c r="AF40">
        <v>37</v>
      </c>
      <c r="AG40">
        <v>6.66</v>
      </c>
      <c r="AH40">
        <v>13.67</v>
      </c>
      <c r="AI40">
        <v>13.67</v>
      </c>
      <c r="AJ40">
        <v>29.27</v>
      </c>
      <c r="AK40">
        <v>158</v>
      </c>
      <c r="AL40">
        <v>67</v>
      </c>
    </row>
    <row r="41" spans="1:38">
      <c r="A41" t="s">
        <v>83</v>
      </c>
      <c r="B41" s="35">
        <v>128.88999999999999</v>
      </c>
      <c r="C41" s="35">
        <v>45.21</v>
      </c>
      <c r="D41" s="94">
        <f t="shared" si="0"/>
        <v>98.5</v>
      </c>
      <c r="E41" s="35">
        <v>4.0999999999999996</v>
      </c>
      <c r="F41" s="35">
        <v>6.73</v>
      </c>
      <c r="G41" s="35">
        <v>4.59</v>
      </c>
      <c r="H41" s="35"/>
      <c r="I41" s="35"/>
      <c r="J41" s="38">
        <v>13.25</v>
      </c>
      <c r="K41" s="38">
        <v>13.25</v>
      </c>
      <c r="L41" s="38">
        <v>10.24</v>
      </c>
      <c r="M41">
        <v>70.14</v>
      </c>
      <c r="N41">
        <v>149.59</v>
      </c>
      <c r="O41">
        <v>52.9</v>
      </c>
      <c r="P41">
        <v>2.02</v>
      </c>
      <c r="Q41">
        <v>2.6</v>
      </c>
      <c r="R41" s="94">
        <v>32.83</v>
      </c>
      <c r="S41" s="94">
        <v>32.840000000000003</v>
      </c>
      <c r="T41" s="94">
        <v>32.83</v>
      </c>
      <c r="U41">
        <v>2.2200000000000002</v>
      </c>
      <c r="V41">
        <v>113.87</v>
      </c>
      <c r="W41">
        <v>1.77</v>
      </c>
      <c r="X41">
        <v>19.989999999999998</v>
      </c>
      <c r="Y41">
        <v>6.67</v>
      </c>
      <c r="Z41">
        <v>6.67</v>
      </c>
      <c r="AA41">
        <v>199.79</v>
      </c>
      <c r="AB41">
        <v>39.96</v>
      </c>
      <c r="AC41">
        <v>73</v>
      </c>
      <c r="AD41">
        <v>39</v>
      </c>
      <c r="AE41">
        <v>80</v>
      </c>
      <c r="AF41">
        <v>40</v>
      </c>
      <c r="AG41">
        <v>6.66</v>
      </c>
      <c r="AH41">
        <v>13.67</v>
      </c>
      <c r="AI41">
        <v>13.67</v>
      </c>
      <c r="AJ41">
        <v>29.27</v>
      </c>
      <c r="AK41">
        <v>172</v>
      </c>
      <c r="AL41">
        <v>73</v>
      </c>
    </row>
    <row r="42" spans="1:38">
      <c r="A42" t="s">
        <v>84</v>
      </c>
      <c r="B42" s="35">
        <v>128.88999999999999</v>
      </c>
      <c r="C42" s="35">
        <v>45.21</v>
      </c>
      <c r="D42" s="94">
        <f t="shared" si="0"/>
        <v>98.5</v>
      </c>
      <c r="E42" s="35">
        <v>4.0999999999999996</v>
      </c>
      <c r="F42" s="35">
        <v>6.73</v>
      </c>
      <c r="G42" s="35">
        <v>4.59</v>
      </c>
      <c r="H42" s="35"/>
      <c r="I42" s="35"/>
      <c r="J42" s="38">
        <v>14.37</v>
      </c>
      <c r="K42" s="38">
        <v>14.37</v>
      </c>
      <c r="L42" s="38">
        <v>11.11</v>
      </c>
      <c r="M42">
        <v>70.14</v>
      </c>
      <c r="N42">
        <v>149.59</v>
      </c>
      <c r="O42">
        <v>52.9</v>
      </c>
      <c r="P42">
        <v>2.02</v>
      </c>
      <c r="Q42">
        <v>2.6</v>
      </c>
      <c r="R42" s="94">
        <v>32.83</v>
      </c>
      <c r="S42" s="94">
        <v>32.840000000000003</v>
      </c>
      <c r="T42" s="94">
        <v>32.83</v>
      </c>
      <c r="U42">
        <v>2.2200000000000002</v>
      </c>
      <c r="V42">
        <v>120.9</v>
      </c>
      <c r="W42">
        <v>1.77</v>
      </c>
      <c r="X42">
        <v>19.989999999999998</v>
      </c>
      <c r="Y42">
        <v>6.67</v>
      </c>
      <c r="Z42">
        <v>6.67</v>
      </c>
      <c r="AA42">
        <v>214.98</v>
      </c>
      <c r="AB42">
        <v>43</v>
      </c>
      <c r="AC42">
        <v>79</v>
      </c>
      <c r="AD42">
        <v>41</v>
      </c>
      <c r="AE42">
        <v>85</v>
      </c>
      <c r="AF42">
        <v>42</v>
      </c>
      <c r="AG42">
        <v>6.66</v>
      </c>
      <c r="AH42">
        <v>13.67</v>
      </c>
      <c r="AI42">
        <v>13.67</v>
      </c>
      <c r="AJ42">
        <v>29.77</v>
      </c>
      <c r="AK42">
        <v>186</v>
      </c>
      <c r="AL42">
        <v>79</v>
      </c>
    </row>
    <row r="43" spans="1:38">
      <c r="A43" t="s">
        <v>85</v>
      </c>
      <c r="B43" s="35">
        <v>128.88999999999999</v>
      </c>
      <c r="C43" s="35">
        <v>45.21</v>
      </c>
      <c r="D43" s="94">
        <f t="shared" si="0"/>
        <v>98.5</v>
      </c>
      <c r="E43" s="35">
        <v>4.0999999999999996</v>
      </c>
      <c r="F43" s="35">
        <v>6.73</v>
      </c>
      <c r="G43" s="35">
        <v>4.59</v>
      </c>
      <c r="H43" s="35"/>
      <c r="I43" s="35"/>
      <c r="J43" s="38">
        <v>14.9</v>
      </c>
      <c r="K43" s="38">
        <v>14.9</v>
      </c>
      <c r="L43" s="38">
        <v>11.52</v>
      </c>
      <c r="M43">
        <v>70.14</v>
      </c>
      <c r="N43">
        <v>149.59</v>
      </c>
      <c r="O43">
        <v>52.9</v>
      </c>
      <c r="P43">
        <v>1.94</v>
      </c>
      <c r="Q43">
        <v>2.6</v>
      </c>
      <c r="R43" s="94">
        <v>32.83</v>
      </c>
      <c r="S43" s="94">
        <v>32.840000000000003</v>
      </c>
      <c r="T43" s="94">
        <v>32.83</v>
      </c>
      <c r="U43">
        <v>2.2200000000000002</v>
      </c>
      <c r="V43">
        <v>126.86</v>
      </c>
      <c r="W43">
        <v>1.87</v>
      </c>
      <c r="X43">
        <v>19.989999999999998</v>
      </c>
      <c r="Y43">
        <v>6.67</v>
      </c>
      <c r="Z43">
        <v>6.67</v>
      </c>
      <c r="AA43">
        <v>228.63</v>
      </c>
      <c r="AB43">
        <v>45.73</v>
      </c>
      <c r="AC43">
        <v>84</v>
      </c>
      <c r="AD43">
        <v>43</v>
      </c>
      <c r="AE43">
        <v>90</v>
      </c>
      <c r="AF43">
        <v>45</v>
      </c>
      <c r="AG43">
        <v>6.66</v>
      </c>
      <c r="AH43">
        <v>13.67</v>
      </c>
      <c r="AI43">
        <v>13.67</v>
      </c>
      <c r="AJ43">
        <v>29.77</v>
      </c>
      <c r="AK43">
        <v>193</v>
      </c>
      <c r="AL43">
        <v>82</v>
      </c>
    </row>
    <row r="44" spans="1:38">
      <c r="A44" t="s">
        <v>86</v>
      </c>
      <c r="B44" s="35">
        <v>128.88999999999999</v>
      </c>
      <c r="C44" s="35">
        <v>45.21</v>
      </c>
      <c r="D44" s="94">
        <f t="shared" si="0"/>
        <v>98.5</v>
      </c>
      <c r="E44" s="35">
        <v>4.0999999999999996</v>
      </c>
      <c r="F44" s="35">
        <v>6.73</v>
      </c>
      <c r="G44" s="35">
        <v>4.59</v>
      </c>
      <c r="H44" s="35"/>
      <c r="I44" s="35"/>
      <c r="J44" s="38">
        <v>15.71</v>
      </c>
      <c r="K44" s="38">
        <v>15.71</v>
      </c>
      <c r="L44" s="38">
        <v>12.14</v>
      </c>
      <c r="M44">
        <v>70.14</v>
      </c>
      <c r="N44">
        <v>149.59</v>
      </c>
      <c r="O44">
        <v>52.9</v>
      </c>
      <c r="P44">
        <v>1.94</v>
      </c>
      <c r="Q44">
        <v>2.6</v>
      </c>
      <c r="R44" s="94">
        <v>32.83</v>
      </c>
      <c r="S44" s="94">
        <v>32.840000000000003</v>
      </c>
      <c r="T44" s="94">
        <v>32.83</v>
      </c>
      <c r="U44">
        <v>2.2200000000000002</v>
      </c>
      <c r="V44">
        <v>131.88</v>
      </c>
      <c r="W44">
        <v>1.87</v>
      </c>
      <c r="X44">
        <v>19.989999999999998</v>
      </c>
      <c r="Y44">
        <v>6.67</v>
      </c>
      <c r="Z44">
        <v>6.67</v>
      </c>
      <c r="AA44">
        <v>240.52</v>
      </c>
      <c r="AB44">
        <v>48.1</v>
      </c>
      <c r="AC44">
        <v>88</v>
      </c>
      <c r="AD44">
        <v>45</v>
      </c>
      <c r="AE44">
        <v>93</v>
      </c>
      <c r="AF44">
        <v>47</v>
      </c>
      <c r="AG44">
        <v>6.66</v>
      </c>
      <c r="AH44">
        <v>13.67</v>
      </c>
      <c r="AI44">
        <v>13.67</v>
      </c>
      <c r="AJ44">
        <v>29.77</v>
      </c>
      <c r="AK44">
        <v>200</v>
      </c>
      <c r="AL44">
        <v>85</v>
      </c>
    </row>
    <row r="45" spans="1:38">
      <c r="A45" t="s">
        <v>87</v>
      </c>
      <c r="B45" s="35">
        <v>128.88999999999999</v>
      </c>
      <c r="C45" s="35">
        <v>45.21</v>
      </c>
      <c r="D45" s="94">
        <f t="shared" si="0"/>
        <v>98.5</v>
      </c>
      <c r="E45" s="35">
        <v>4.0999999999999996</v>
      </c>
      <c r="F45" s="35">
        <v>6.73</v>
      </c>
      <c r="G45" s="35">
        <v>3.93</v>
      </c>
      <c r="H45" s="35"/>
      <c r="I45" s="35"/>
      <c r="J45" s="38">
        <v>16.34</v>
      </c>
      <c r="K45" s="38">
        <v>16.34</v>
      </c>
      <c r="L45" s="38">
        <v>12.63</v>
      </c>
      <c r="M45">
        <v>70.14</v>
      </c>
      <c r="N45">
        <v>149.59</v>
      </c>
      <c r="O45">
        <v>52.9</v>
      </c>
      <c r="P45">
        <v>1.94</v>
      </c>
      <c r="Q45">
        <v>2.6</v>
      </c>
      <c r="R45" s="94">
        <v>32.83</v>
      </c>
      <c r="S45" s="94">
        <v>32.840000000000003</v>
      </c>
      <c r="T45" s="94">
        <v>32.83</v>
      </c>
      <c r="U45">
        <v>2.2200000000000002</v>
      </c>
      <c r="V45">
        <v>136.16999999999999</v>
      </c>
      <c r="W45">
        <v>1.87</v>
      </c>
      <c r="X45">
        <v>20.51</v>
      </c>
      <c r="Y45">
        <v>6.83</v>
      </c>
      <c r="Z45">
        <v>6.83</v>
      </c>
      <c r="AA45">
        <v>245.83</v>
      </c>
      <c r="AB45">
        <v>49.17</v>
      </c>
      <c r="AC45">
        <v>93</v>
      </c>
      <c r="AD45">
        <v>48</v>
      </c>
      <c r="AE45">
        <v>98</v>
      </c>
      <c r="AF45">
        <v>49</v>
      </c>
      <c r="AG45">
        <v>6.66</v>
      </c>
      <c r="AH45">
        <v>13.67</v>
      </c>
      <c r="AI45">
        <v>13.67</v>
      </c>
      <c r="AJ45">
        <v>29.77</v>
      </c>
      <c r="AK45">
        <v>203</v>
      </c>
      <c r="AL45">
        <v>87</v>
      </c>
    </row>
    <row r="46" spans="1:38">
      <c r="A46" t="s">
        <v>88</v>
      </c>
      <c r="B46" s="35">
        <v>128.88999999999999</v>
      </c>
      <c r="C46" s="35">
        <v>45.21</v>
      </c>
      <c r="D46" s="94">
        <f t="shared" si="0"/>
        <v>98.5</v>
      </c>
      <c r="E46" s="35">
        <v>4.0999999999999996</v>
      </c>
      <c r="F46" s="35">
        <v>6.73</v>
      </c>
      <c r="G46" s="35">
        <v>3.93</v>
      </c>
      <c r="H46" s="35"/>
      <c r="I46" s="35"/>
      <c r="J46" s="38">
        <v>16.93</v>
      </c>
      <c r="K46" s="38">
        <v>16.93</v>
      </c>
      <c r="L46" s="38">
        <v>13.08</v>
      </c>
      <c r="M46">
        <v>70.14</v>
      </c>
      <c r="N46">
        <v>149.59</v>
      </c>
      <c r="O46">
        <v>52.9</v>
      </c>
      <c r="P46">
        <v>1.94</v>
      </c>
      <c r="Q46">
        <v>2.6</v>
      </c>
      <c r="R46" s="94">
        <v>32.83</v>
      </c>
      <c r="S46" s="94">
        <v>32.840000000000003</v>
      </c>
      <c r="T46" s="94">
        <v>32.83</v>
      </c>
      <c r="U46">
        <v>2.2200000000000002</v>
      </c>
      <c r="V46">
        <v>139.47</v>
      </c>
      <c r="W46">
        <v>1.87</v>
      </c>
      <c r="X46">
        <v>21</v>
      </c>
      <c r="Y46">
        <v>7</v>
      </c>
      <c r="Z46">
        <v>7</v>
      </c>
      <c r="AA46">
        <v>245.83</v>
      </c>
      <c r="AB46">
        <v>49.17</v>
      </c>
      <c r="AC46">
        <v>95</v>
      </c>
      <c r="AD46">
        <v>48</v>
      </c>
      <c r="AE46">
        <v>100</v>
      </c>
      <c r="AF46">
        <v>50</v>
      </c>
      <c r="AG46">
        <v>6.66</v>
      </c>
      <c r="AH46">
        <v>13.67</v>
      </c>
      <c r="AI46">
        <v>13.67</v>
      </c>
      <c r="AJ46">
        <v>29.77</v>
      </c>
      <c r="AK46">
        <v>207</v>
      </c>
      <c r="AL46">
        <v>88</v>
      </c>
    </row>
    <row r="47" spans="1:38">
      <c r="A47" t="s">
        <v>89</v>
      </c>
      <c r="B47" s="35">
        <v>128.88999999999999</v>
      </c>
      <c r="C47" s="35">
        <v>45.21</v>
      </c>
      <c r="D47" s="94">
        <f t="shared" si="0"/>
        <v>98.5</v>
      </c>
      <c r="E47" s="35">
        <v>4.0999999999999996</v>
      </c>
      <c r="F47" s="35">
        <v>6.73</v>
      </c>
      <c r="G47" s="35">
        <v>3.93</v>
      </c>
      <c r="H47" s="35"/>
      <c r="I47" s="35"/>
      <c r="J47" s="38">
        <v>17.43</v>
      </c>
      <c r="K47" s="38">
        <v>17.43</v>
      </c>
      <c r="L47" s="38">
        <v>13.47</v>
      </c>
      <c r="M47">
        <v>70.14</v>
      </c>
      <c r="N47">
        <v>149.59</v>
      </c>
      <c r="O47">
        <v>52.9</v>
      </c>
      <c r="P47">
        <v>1.94</v>
      </c>
      <c r="Q47">
        <v>2.6</v>
      </c>
      <c r="R47" s="94">
        <v>32.83</v>
      </c>
      <c r="S47" s="94">
        <v>32.840000000000003</v>
      </c>
      <c r="T47" s="94">
        <v>32.83</v>
      </c>
      <c r="U47">
        <v>2.0699999999999998</v>
      </c>
      <c r="V47">
        <v>142.08000000000001</v>
      </c>
      <c r="W47">
        <v>1.87</v>
      </c>
      <c r="X47">
        <v>20.51</v>
      </c>
      <c r="Y47">
        <v>6.83</v>
      </c>
      <c r="Z47">
        <v>6.83</v>
      </c>
      <c r="AA47">
        <v>245.83</v>
      </c>
      <c r="AB47">
        <v>49.17</v>
      </c>
      <c r="AC47">
        <v>98</v>
      </c>
      <c r="AD47">
        <v>49</v>
      </c>
      <c r="AE47">
        <v>100</v>
      </c>
      <c r="AF47">
        <v>50</v>
      </c>
      <c r="AG47">
        <v>6.66</v>
      </c>
      <c r="AH47">
        <v>13.67</v>
      </c>
      <c r="AI47">
        <v>13.67</v>
      </c>
      <c r="AJ47">
        <v>29.77</v>
      </c>
      <c r="AK47">
        <v>210</v>
      </c>
      <c r="AL47">
        <v>90</v>
      </c>
    </row>
    <row r="48" spans="1:38">
      <c r="A48" t="s">
        <v>90</v>
      </c>
      <c r="B48" s="35">
        <v>128.88999999999999</v>
      </c>
      <c r="C48" s="35">
        <v>45.21</v>
      </c>
      <c r="D48" s="94">
        <f t="shared" si="0"/>
        <v>98.5</v>
      </c>
      <c r="E48" s="35">
        <v>4.0999999999999996</v>
      </c>
      <c r="F48" s="35">
        <v>6.73</v>
      </c>
      <c r="G48" s="35">
        <v>3.93</v>
      </c>
      <c r="H48" s="35"/>
      <c r="I48" s="35"/>
      <c r="J48" s="38">
        <v>18.04</v>
      </c>
      <c r="K48" s="38">
        <v>18.04</v>
      </c>
      <c r="L48" s="38">
        <v>13.93</v>
      </c>
      <c r="M48">
        <v>70.14</v>
      </c>
      <c r="N48">
        <v>149.59</v>
      </c>
      <c r="O48">
        <v>52.9</v>
      </c>
      <c r="P48">
        <v>1.94</v>
      </c>
      <c r="Q48">
        <v>2.6</v>
      </c>
      <c r="R48" s="94">
        <v>32.83</v>
      </c>
      <c r="S48" s="94">
        <v>32.840000000000003</v>
      </c>
      <c r="T48" s="94">
        <v>32.83</v>
      </c>
      <c r="U48">
        <v>2.0699999999999998</v>
      </c>
      <c r="V48">
        <v>144.31</v>
      </c>
      <c r="W48">
        <v>1.87</v>
      </c>
      <c r="X48">
        <v>20.51</v>
      </c>
      <c r="Y48">
        <v>6.83</v>
      </c>
      <c r="Z48">
        <v>6.83</v>
      </c>
      <c r="AA48">
        <v>245.83</v>
      </c>
      <c r="AB48">
        <v>49.17</v>
      </c>
      <c r="AC48">
        <v>98</v>
      </c>
      <c r="AD48">
        <v>49</v>
      </c>
      <c r="AE48">
        <v>100</v>
      </c>
      <c r="AF48">
        <v>50</v>
      </c>
      <c r="AG48">
        <v>6.66</v>
      </c>
      <c r="AH48">
        <v>13.67</v>
      </c>
      <c r="AI48">
        <v>13.67</v>
      </c>
      <c r="AJ48">
        <v>29.77</v>
      </c>
      <c r="AK48">
        <v>210</v>
      </c>
      <c r="AL48">
        <v>90</v>
      </c>
    </row>
    <row r="49" spans="1:38">
      <c r="A49" t="s">
        <v>91</v>
      </c>
      <c r="B49" s="35">
        <v>128.88999999999999</v>
      </c>
      <c r="C49" s="35">
        <v>45.21</v>
      </c>
      <c r="D49" s="94">
        <f t="shared" si="0"/>
        <v>98.5</v>
      </c>
      <c r="E49" s="35">
        <v>4.0999999999999996</v>
      </c>
      <c r="F49" s="35">
        <v>6.73</v>
      </c>
      <c r="G49" s="35">
        <v>3.93</v>
      </c>
      <c r="H49" s="35"/>
      <c r="I49" s="35"/>
      <c r="J49" s="38">
        <v>18.04</v>
      </c>
      <c r="K49" s="38">
        <v>18.04</v>
      </c>
      <c r="L49" s="38">
        <v>13.93</v>
      </c>
      <c r="M49">
        <v>70.14</v>
      </c>
      <c r="N49">
        <v>149.59</v>
      </c>
      <c r="O49">
        <v>52.9</v>
      </c>
      <c r="P49">
        <v>1.94</v>
      </c>
      <c r="Q49">
        <v>2.6</v>
      </c>
      <c r="R49" s="94">
        <v>32.83</v>
      </c>
      <c r="S49" s="94">
        <v>32.840000000000003</v>
      </c>
      <c r="T49" s="94">
        <v>32.83</v>
      </c>
      <c r="U49">
        <v>2.0699999999999998</v>
      </c>
      <c r="V49">
        <v>146.02000000000001</v>
      </c>
      <c r="W49">
        <v>1.87</v>
      </c>
      <c r="X49">
        <v>19.989999999999998</v>
      </c>
      <c r="Y49">
        <v>6.67</v>
      </c>
      <c r="Z49">
        <v>6.67</v>
      </c>
      <c r="AA49">
        <v>245.83</v>
      </c>
      <c r="AB49">
        <v>49.17</v>
      </c>
      <c r="AC49">
        <v>98</v>
      </c>
      <c r="AD49">
        <v>49</v>
      </c>
      <c r="AE49">
        <v>100</v>
      </c>
      <c r="AF49">
        <v>50</v>
      </c>
      <c r="AG49">
        <v>6.66</v>
      </c>
      <c r="AH49">
        <v>13.67</v>
      </c>
      <c r="AI49">
        <v>13.67</v>
      </c>
      <c r="AJ49">
        <v>29.77</v>
      </c>
      <c r="AK49">
        <v>210</v>
      </c>
      <c r="AL49">
        <v>90</v>
      </c>
    </row>
    <row r="50" spans="1:38">
      <c r="A50" t="s">
        <v>92</v>
      </c>
      <c r="B50" s="35">
        <v>128.88999999999999</v>
      </c>
      <c r="C50" s="35">
        <v>45.21</v>
      </c>
      <c r="D50" s="94">
        <f t="shared" si="0"/>
        <v>98.5</v>
      </c>
      <c r="E50" s="35">
        <v>4.0999999999999996</v>
      </c>
      <c r="F50" s="35">
        <v>6.73</v>
      </c>
      <c r="G50" s="35">
        <v>3.93</v>
      </c>
      <c r="H50" s="35"/>
      <c r="I50" s="35"/>
      <c r="J50" s="38">
        <v>18.04</v>
      </c>
      <c r="K50" s="38">
        <v>18.04</v>
      </c>
      <c r="L50" s="38">
        <v>13.93</v>
      </c>
      <c r="M50">
        <v>70.14</v>
      </c>
      <c r="N50">
        <v>149.59</v>
      </c>
      <c r="O50">
        <v>52.9</v>
      </c>
      <c r="P50">
        <v>1.94</v>
      </c>
      <c r="Q50">
        <v>2.6</v>
      </c>
      <c r="R50" s="94">
        <v>32.83</v>
      </c>
      <c r="S50" s="94">
        <v>32.840000000000003</v>
      </c>
      <c r="T50" s="94">
        <v>32.83</v>
      </c>
      <c r="U50">
        <v>2.0699999999999998</v>
      </c>
      <c r="V50">
        <v>146.91999999999999</v>
      </c>
      <c r="W50">
        <v>1.87</v>
      </c>
      <c r="X50">
        <v>22.5</v>
      </c>
      <c r="Y50">
        <v>7.5</v>
      </c>
      <c r="Z50">
        <v>7.5</v>
      </c>
      <c r="AA50">
        <v>245.83</v>
      </c>
      <c r="AB50">
        <v>49.17</v>
      </c>
      <c r="AC50">
        <v>98</v>
      </c>
      <c r="AD50">
        <v>50</v>
      </c>
      <c r="AE50">
        <v>100</v>
      </c>
      <c r="AF50">
        <v>50</v>
      </c>
      <c r="AG50">
        <v>6.66</v>
      </c>
      <c r="AH50">
        <v>13.67</v>
      </c>
      <c r="AI50">
        <v>13.67</v>
      </c>
      <c r="AJ50">
        <v>28.26</v>
      </c>
      <c r="AK50">
        <v>210</v>
      </c>
      <c r="AL50">
        <v>90</v>
      </c>
    </row>
    <row r="51" spans="1:38">
      <c r="A51" t="s">
        <v>93</v>
      </c>
      <c r="B51" s="35">
        <v>128.88999999999999</v>
      </c>
      <c r="C51" s="35">
        <v>45.21</v>
      </c>
      <c r="D51" s="94">
        <f t="shared" si="0"/>
        <v>98.5</v>
      </c>
      <c r="E51" s="35">
        <v>4.0999999999999996</v>
      </c>
      <c r="F51" s="35">
        <v>6.73</v>
      </c>
      <c r="G51" s="35">
        <v>3.93</v>
      </c>
      <c r="H51" s="35"/>
      <c r="I51" s="35"/>
      <c r="J51" s="38">
        <v>18.04</v>
      </c>
      <c r="K51" s="38">
        <v>18.04</v>
      </c>
      <c r="L51" s="38">
        <v>13.93</v>
      </c>
      <c r="M51">
        <v>70.14</v>
      </c>
      <c r="N51">
        <v>149.59</v>
      </c>
      <c r="O51">
        <v>52.9</v>
      </c>
      <c r="P51">
        <v>2.17</v>
      </c>
      <c r="Q51">
        <v>2.6</v>
      </c>
      <c r="R51" s="94">
        <v>32.83</v>
      </c>
      <c r="S51" s="94">
        <v>32.840000000000003</v>
      </c>
      <c r="T51" s="94">
        <v>32.83</v>
      </c>
      <c r="U51">
        <v>2.0699999999999998</v>
      </c>
      <c r="V51">
        <v>148.16</v>
      </c>
      <c r="W51">
        <v>1.87</v>
      </c>
      <c r="X51">
        <v>22.5</v>
      </c>
      <c r="Y51">
        <v>7.5</v>
      </c>
      <c r="Z51">
        <v>7.5</v>
      </c>
      <c r="AA51">
        <v>245.83</v>
      </c>
      <c r="AB51">
        <v>49.17</v>
      </c>
      <c r="AC51">
        <v>98</v>
      </c>
      <c r="AD51">
        <v>50</v>
      </c>
      <c r="AE51">
        <v>100</v>
      </c>
      <c r="AF51">
        <v>50</v>
      </c>
      <c r="AG51">
        <v>6.66</v>
      </c>
      <c r="AH51">
        <v>14.67</v>
      </c>
      <c r="AI51">
        <v>14.67</v>
      </c>
      <c r="AJ51">
        <v>28.26</v>
      </c>
      <c r="AK51">
        <v>210</v>
      </c>
      <c r="AL51">
        <v>90</v>
      </c>
    </row>
    <row r="52" spans="1:38">
      <c r="A52" t="s">
        <v>94</v>
      </c>
      <c r="B52" s="35">
        <v>128.88999999999999</v>
      </c>
      <c r="C52" s="35">
        <v>45.21</v>
      </c>
      <c r="D52" s="94">
        <f t="shared" si="0"/>
        <v>98.5</v>
      </c>
      <c r="E52" s="35">
        <v>4.0999999999999996</v>
      </c>
      <c r="F52" s="35">
        <v>6.73</v>
      </c>
      <c r="G52" s="35">
        <v>3.93</v>
      </c>
      <c r="H52" s="35"/>
      <c r="I52" s="35"/>
      <c r="J52" s="38">
        <v>18.04</v>
      </c>
      <c r="K52" s="38">
        <v>18.04</v>
      </c>
      <c r="L52" s="38">
        <v>13.93</v>
      </c>
      <c r="M52">
        <v>70.14</v>
      </c>
      <c r="N52">
        <v>149.59</v>
      </c>
      <c r="O52">
        <v>52.9</v>
      </c>
      <c r="P52">
        <v>2.17</v>
      </c>
      <c r="Q52">
        <v>2.6</v>
      </c>
      <c r="R52" s="94">
        <v>32.83</v>
      </c>
      <c r="S52" s="94">
        <v>32.840000000000003</v>
      </c>
      <c r="T52" s="94">
        <v>32.83</v>
      </c>
      <c r="U52">
        <v>2.0699999999999998</v>
      </c>
      <c r="V52">
        <v>148.65</v>
      </c>
      <c r="W52">
        <v>1.87</v>
      </c>
      <c r="X52">
        <v>22.5</v>
      </c>
      <c r="Y52">
        <v>7.5</v>
      </c>
      <c r="Z52">
        <v>7.5</v>
      </c>
      <c r="AA52">
        <v>245.83</v>
      </c>
      <c r="AB52">
        <v>49.17</v>
      </c>
      <c r="AC52">
        <v>98</v>
      </c>
      <c r="AD52">
        <v>50</v>
      </c>
      <c r="AE52">
        <v>100</v>
      </c>
      <c r="AF52">
        <v>50</v>
      </c>
      <c r="AG52">
        <v>7.34</v>
      </c>
      <c r="AH52">
        <v>14.67</v>
      </c>
      <c r="AI52">
        <v>14.67</v>
      </c>
      <c r="AJ52">
        <v>28.26</v>
      </c>
      <c r="AK52">
        <v>210</v>
      </c>
      <c r="AL52">
        <v>90</v>
      </c>
    </row>
    <row r="53" spans="1:38">
      <c r="A53" t="s">
        <v>95</v>
      </c>
      <c r="B53" s="35">
        <v>128.88999999999999</v>
      </c>
      <c r="C53" s="35">
        <v>45.21</v>
      </c>
      <c r="D53" s="94">
        <f t="shared" si="0"/>
        <v>98.5</v>
      </c>
      <c r="E53" s="35">
        <v>4.0999999999999996</v>
      </c>
      <c r="F53" s="35">
        <v>6.73</v>
      </c>
      <c r="G53" s="35">
        <v>3.93</v>
      </c>
      <c r="H53" s="35"/>
      <c r="I53" s="35"/>
      <c r="J53" s="38">
        <v>18.04</v>
      </c>
      <c r="K53" s="38">
        <v>18.04</v>
      </c>
      <c r="L53" s="38">
        <v>13.93</v>
      </c>
      <c r="M53">
        <v>70.14</v>
      </c>
      <c r="N53">
        <v>149.59</v>
      </c>
      <c r="O53">
        <v>52.9</v>
      </c>
      <c r="P53">
        <v>2.17</v>
      </c>
      <c r="Q53">
        <v>2.6</v>
      </c>
      <c r="R53" s="94">
        <v>32.83</v>
      </c>
      <c r="S53" s="94">
        <v>32.840000000000003</v>
      </c>
      <c r="T53" s="94">
        <v>32.83</v>
      </c>
      <c r="U53">
        <v>2.0699999999999998</v>
      </c>
      <c r="V53">
        <v>148.5</v>
      </c>
      <c r="W53">
        <v>1.87</v>
      </c>
      <c r="X53">
        <v>22.5</v>
      </c>
      <c r="Y53">
        <v>7.5</v>
      </c>
      <c r="Z53">
        <v>7.5</v>
      </c>
      <c r="AA53">
        <v>245.83</v>
      </c>
      <c r="AB53">
        <v>49.17</v>
      </c>
      <c r="AC53">
        <v>98</v>
      </c>
      <c r="AD53">
        <v>50</v>
      </c>
      <c r="AE53">
        <v>100</v>
      </c>
      <c r="AF53">
        <v>50</v>
      </c>
      <c r="AG53">
        <v>8</v>
      </c>
      <c r="AH53">
        <v>16.329999999999998</v>
      </c>
      <c r="AI53">
        <v>16.329999999999998</v>
      </c>
      <c r="AJ53">
        <v>28.26</v>
      </c>
      <c r="AK53">
        <v>210</v>
      </c>
      <c r="AL53">
        <v>90</v>
      </c>
    </row>
    <row r="54" spans="1:38">
      <c r="A54" t="s">
        <v>96</v>
      </c>
      <c r="B54" s="35">
        <v>128.88999999999999</v>
      </c>
      <c r="C54" s="35">
        <v>45.21</v>
      </c>
      <c r="D54" s="94">
        <f t="shared" si="0"/>
        <v>98.5</v>
      </c>
      <c r="E54" s="35">
        <v>4.0999999999999996</v>
      </c>
      <c r="F54" s="35">
        <v>6.73</v>
      </c>
      <c r="G54" s="35">
        <v>3.93</v>
      </c>
      <c r="H54" s="35"/>
      <c r="I54" s="35"/>
      <c r="J54" s="38">
        <v>18.04</v>
      </c>
      <c r="K54" s="38">
        <v>18.04</v>
      </c>
      <c r="L54" s="38">
        <v>13.93</v>
      </c>
      <c r="M54">
        <v>70.14</v>
      </c>
      <c r="N54">
        <v>149.59</v>
      </c>
      <c r="O54">
        <v>52.9</v>
      </c>
      <c r="P54">
        <v>2.17</v>
      </c>
      <c r="Q54">
        <v>2.6</v>
      </c>
      <c r="R54" s="94">
        <v>32.83</v>
      </c>
      <c r="S54" s="94">
        <v>32.840000000000003</v>
      </c>
      <c r="T54" s="94">
        <v>32.83</v>
      </c>
      <c r="U54">
        <v>2.0699999999999998</v>
      </c>
      <c r="V54">
        <v>147.85</v>
      </c>
      <c r="W54">
        <v>1.87</v>
      </c>
      <c r="X54">
        <v>22.5</v>
      </c>
      <c r="Y54">
        <v>7.5</v>
      </c>
      <c r="Z54">
        <v>7.5</v>
      </c>
      <c r="AA54">
        <v>245.83</v>
      </c>
      <c r="AB54">
        <v>49.17</v>
      </c>
      <c r="AC54">
        <v>98</v>
      </c>
      <c r="AD54">
        <v>50</v>
      </c>
      <c r="AE54">
        <v>100</v>
      </c>
      <c r="AF54">
        <v>50</v>
      </c>
      <c r="AG54">
        <v>8.66</v>
      </c>
      <c r="AH54">
        <v>17.329999999999998</v>
      </c>
      <c r="AI54">
        <v>17.329999999999998</v>
      </c>
      <c r="AJ54">
        <v>28.26</v>
      </c>
      <c r="AK54">
        <v>210</v>
      </c>
      <c r="AL54">
        <v>90</v>
      </c>
    </row>
    <row r="55" spans="1:38">
      <c r="A55" t="s">
        <v>97</v>
      </c>
      <c r="B55" s="35">
        <v>128.88999999999999</v>
      </c>
      <c r="C55" s="35">
        <v>45.21</v>
      </c>
      <c r="D55" s="94">
        <f t="shared" si="0"/>
        <v>98.5</v>
      </c>
      <c r="E55" s="35">
        <v>4.0999999999999996</v>
      </c>
      <c r="F55" s="35">
        <v>5.51</v>
      </c>
      <c r="G55" s="35">
        <v>3.93</v>
      </c>
      <c r="H55" s="35"/>
      <c r="I55" s="35"/>
      <c r="J55" s="38">
        <v>18.04</v>
      </c>
      <c r="K55" s="38">
        <v>18.04</v>
      </c>
      <c r="L55" s="38">
        <v>13.93</v>
      </c>
      <c r="M55">
        <v>70.14</v>
      </c>
      <c r="N55">
        <v>149.59</v>
      </c>
      <c r="O55">
        <v>52.9</v>
      </c>
      <c r="P55">
        <v>2.17</v>
      </c>
      <c r="Q55">
        <v>2.8</v>
      </c>
      <c r="R55" s="94">
        <v>32.83</v>
      </c>
      <c r="S55" s="94">
        <v>32.840000000000003</v>
      </c>
      <c r="T55" s="94">
        <v>32.83</v>
      </c>
      <c r="U55">
        <v>2.2200000000000002</v>
      </c>
      <c r="V55">
        <v>146.43</v>
      </c>
      <c r="W55">
        <v>1.87</v>
      </c>
      <c r="X55">
        <v>22.5</v>
      </c>
      <c r="Y55">
        <v>7.5</v>
      </c>
      <c r="Z55">
        <v>7.5</v>
      </c>
      <c r="AA55">
        <v>245.83</v>
      </c>
      <c r="AB55">
        <v>49.17</v>
      </c>
      <c r="AC55">
        <v>98</v>
      </c>
      <c r="AD55">
        <v>50</v>
      </c>
      <c r="AE55">
        <v>100</v>
      </c>
      <c r="AF55">
        <v>50</v>
      </c>
      <c r="AG55">
        <v>9</v>
      </c>
      <c r="AH55">
        <v>18</v>
      </c>
      <c r="AI55">
        <v>18</v>
      </c>
      <c r="AJ55">
        <v>28.26</v>
      </c>
      <c r="AK55">
        <v>210</v>
      </c>
      <c r="AL55">
        <v>90</v>
      </c>
    </row>
    <row r="56" spans="1:38">
      <c r="A56" t="s">
        <v>98</v>
      </c>
      <c r="B56" s="35">
        <v>128.88999999999999</v>
      </c>
      <c r="C56" s="35">
        <v>45.21</v>
      </c>
      <c r="D56" s="94">
        <f t="shared" si="0"/>
        <v>98.5</v>
      </c>
      <c r="E56" s="35">
        <v>4.0999999999999996</v>
      </c>
      <c r="F56" s="35">
        <v>5.51</v>
      </c>
      <c r="G56" s="35">
        <v>3.93</v>
      </c>
      <c r="H56" s="35"/>
      <c r="I56" s="35"/>
      <c r="J56" s="38">
        <v>18.04</v>
      </c>
      <c r="K56" s="38">
        <v>18.04</v>
      </c>
      <c r="L56" s="38">
        <v>13.93</v>
      </c>
      <c r="M56">
        <v>70.14</v>
      </c>
      <c r="N56">
        <v>149.59</v>
      </c>
      <c r="O56">
        <v>52.9</v>
      </c>
      <c r="P56">
        <v>2.17</v>
      </c>
      <c r="Q56">
        <v>3</v>
      </c>
      <c r="R56" s="94">
        <v>32.83</v>
      </c>
      <c r="S56" s="94">
        <v>32.840000000000003</v>
      </c>
      <c r="T56" s="94">
        <v>32.83</v>
      </c>
      <c r="U56">
        <v>2.2200000000000002</v>
      </c>
      <c r="V56">
        <v>144.11000000000001</v>
      </c>
      <c r="W56">
        <v>1.87</v>
      </c>
      <c r="X56">
        <v>23.51</v>
      </c>
      <c r="Y56">
        <v>7.83</v>
      </c>
      <c r="Z56">
        <v>7.83</v>
      </c>
      <c r="AA56">
        <v>245.83</v>
      </c>
      <c r="AB56">
        <v>49.17</v>
      </c>
      <c r="AC56">
        <v>98</v>
      </c>
      <c r="AD56">
        <v>50</v>
      </c>
      <c r="AE56">
        <v>100</v>
      </c>
      <c r="AF56">
        <v>50</v>
      </c>
      <c r="AG56">
        <v>9.34</v>
      </c>
      <c r="AH56">
        <v>19.670000000000002</v>
      </c>
      <c r="AI56">
        <v>19.670000000000002</v>
      </c>
      <c r="AJ56">
        <v>28.26</v>
      </c>
      <c r="AK56">
        <v>210</v>
      </c>
      <c r="AL56">
        <v>90</v>
      </c>
    </row>
    <row r="57" spans="1:38">
      <c r="A57" t="s">
        <v>99</v>
      </c>
      <c r="B57" s="35">
        <v>128.88999999999999</v>
      </c>
      <c r="C57" s="35">
        <v>45.21</v>
      </c>
      <c r="D57" s="94">
        <f t="shared" si="0"/>
        <v>98.5</v>
      </c>
      <c r="E57" s="35">
        <v>4.0999999999999996</v>
      </c>
      <c r="F57" s="35">
        <v>4.83</v>
      </c>
      <c r="G57" s="35">
        <v>3.93</v>
      </c>
      <c r="H57" s="35"/>
      <c r="I57" s="35"/>
      <c r="J57" s="38">
        <v>18.04</v>
      </c>
      <c r="K57" s="38">
        <v>18.04</v>
      </c>
      <c r="L57" s="38">
        <v>13.93</v>
      </c>
      <c r="M57">
        <v>70.14</v>
      </c>
      <c r="N57">
        <v>149.59</v>
      </c>
      <c r="O57">
        <v>52.9</v>
      </c>
      <c r="P57">
        <v>2.33</v>
      </c>
      <c r="Q57">
        <v>3.6</v>
      </c>
      <c r="R57" s="94">
        <v>32.83</v>
      </c>
      <c r="S57" s="94">
        <v>32.840000000000003</v>
      </c>
      <c r="T57" s="94">
        <v>32.83</v>
      </c>
      <c r="U57">
        <v>2.2200000000000002</v>
      </c>
      <c r="V57">
        <v>141.61000000000001</v>
      </c>
      <c r="W57">
        <v>1.87</v>
      </c>
      <c r="X57">
        <v>25.01</v>
      </c>
      <c r="Y57">
        <v>8.33</v>
      </c>
      <c r="Z57">
        <v>8.33</v>
      </c>
      <c r="AA57">
        <v>245.83</v>
      </c>
      <c r="AB57">
        <v>49.17</v>
      </c>
      <c r="AC57">
        <v>98</v>
      </c>
      <c r="AD57">
        <v>50</v>
      </c>
      <c r="AE57">
        <v>100</v>
      </c>
      <c r="AF57">
        <v>50</v>
      </c>
      <c r="AG57">
        <v>9.66</v>
      </c>
      <c r="AH57">
        <v>21</v>
      </c>
      <c r="AI57">
        <v>21</v>
      </c>
      <c r="AJ57">
        <v>28.26</v>
      </c>
      <c r="AK57">
        <v>210</v>
      </c>
      <c r="AL57">
        <v>90</v>
      </c>
    </row>
    <row r="58" spans="1:38">
      <c r="A58" t="s">
        <v>100</v>
      </c>
      <c r="B58" s="35">
        <v>128.88999999999999</v>
      </c>
      <c r="C58" s="35">
        <v>45.21</v>
      </c>
      <c r="D58" s="94">
        <f t="shared" si="0"/>
        <v>98.5</v>
      </c>
      <c r="E58" s="35">
        <v>4.0999999999999996</v>
      </c>
      <c r="F58" s="35">
        <v>4.83</v>
      </c>
      <c r="G58" s="35">
        <v>3.93</v>
      </c>
      <c r="H58" s="35"/>
      <c r="I58" s="35"/>
      <c r="J58" s="38">
        <v>18.04</v>
      </c>
      <c r="K58" s="38">
        <v>18.04</v>
      </c>
      <c r="L58" s="38">
        <v>13.93</v>
      </c>
      <c r="M58">
        <v>70.14</v>
      </c>
      <c r="N58">
        <v>149.59</v>
      </c>
      <c r="O58">
        <v>52.9</v>
      </c>
      <c r="P58">
        <v>2.33</v>
      </c>
      <c r="Q58">
        <v>3.8</v>
      </c>
      <c r="R58" s="94">
        <v>32.83</v>
      </c>
      <c r="S58" s="94">
        <v>32.840000000000003</v>
      </c>
      <c r="T58" s="94">
        <v>32.83</v>
      </c>
      <c r="U58">
        <v>2.2200000000000002</v>
      </c>
      <c r="V58">
        <v>137.75</v>
      </c>
      <c r="W58">
        <v>1.87</v>
      </c>
      <c r="X58">
        <v>25.99</v>
      </c>
      <c r="Y58">
        <v>8.67</v>
      </c>
      <c r="Z58">
        <v>8.67</v>
      </c>
      <c r="AA58">
        <v>245.83</v>
      </c>
      <c r="AB58">
        <v>49.17</v>
      </c>
      <c r="AC58">
        <v>98</v>
      </c>
      <c r="AD58">
        <v>49</v>
      </c>
      <c r="AE58">
        <v>100</v>
      </c>
      <c r="AF58">
        <v>50</v>
      </c>
      <c r="AG58">
        <v>10</v>
      </c>
      <c r="AH58">
        <v>22</v>
      </c>
      <c r="AI58">
        <v>22</v>
      </c>
      <c r="AJ58">
        <v>28.26</v>
      </c>
      <c r="AK58">
        <v>210</v>
      </c>
      <c r="AL58">
        <v>90</v>
      </c>
    </row>
    <row r="59" spans="1:38">
      <c r="A59" t="s">
        <v>101</v>
      </c>
      <c r="B59" s="35">
        <v>128.88999999999999</v>
      </c>
      <c r="C59" s="35">
        <v>45.21</v>
      </c>
      <c r="D59" s="94">
        <f t="shared" si="0"/>
        <v>98.5</v>
      </c>
      <c r="E59" s="35">
        <v>4.0999999999999996</v>
      </c>
      <c r="F59" s="35">
        <v>4.83</v>
      </c>
      <c r="G59" s="35">
        <v>3.93</v>
      </c>
      <c r="H59" s="35"/>
      <c r="I59" s="35"/>
      <c r="J59" s="38">
        <v>17.53</v>
      </c>
      <c r="K59" s="38">
        <v>17.53</v>
      </c>
      <c r="L59" s="38">
        <v>13.55</v>
      </c>
      <c r="M59">
        <v>70.14</v>
      </c>
      <c r="N59">
        <v>149.59</v>
      </c>
      <c r="O59">
        <v>52.9</v>
      </c>
      <c r="P59">
        <v>2.33</v>
      </c>
      <c r="Q59">
        <v>4</v>
      </c>
      <c r="R59" s="94">
        <v>32.83</v>
      </c>
      <c r="S59" s="94">
        <v>32.840000000000003</v>
      </c>
      <c r="T59" s="94">
        <v>32.83</v>
      </c>
      <c r="U59">
        <v>2.2200000000000002</v>
      </c>
      <c r="V59">
        <v>133.34</v>
      </c>
      <c r="W59">
        <v>2.0499999999999998</v>
      </c>
      <c r="X59">
        <v>26.51</v>
      </c>
      <c r="Y59">
        <v>8.83</v>
      </c>
      <c r="Z59">
        <v>8.83</v>
      </c>
      <c r="AA59">
        <v>245.83</v>
      </c>
      <c r="AB59">
        <v>49.17</v>
      </c>
      <c r="AC59">
        <v>97</v>
      </c>
      <c r="AD59">
        <v>48</v>
      </c>
      <c r="AE59">
        <v>100</v>
      </c>
      <c r="AF59">
        <v>50</v>
      </c>
      <c r="AG59">
        <v>10.34</v>
      </c>
      <c r="AH59">
        <v>22</v>
      </c>
      <c r="AI59">
        <v>22</v>
      </c>
      <c r="AJ59">
        <v>28.76</v>
      </c>
      <c r="AK59">
        <v>207</v>
      </c>
      <c r="AL59">
        <v>88</v>
      </c>
    </row>
    <row r="60" spans="1:38">
      <c r="A60" t="s">
        <v>102</v>
      </c>
      <c r="B60" s="35">
        <v>128.88999999999999</v>
      </c>
      <c r="C60" s="35">
        <v>45.21</v>
      </c>
      <c r="D60" s="94">
        <f t="shared" si="0"/>
        <v>98.5</v>
      </c>
      <c r="E60" s="35">
        <v>4.0999999999999996</v>
      </c>
      <c r="F60" s="35">
        <v>4.83</v>
      </c>
      <c r="G60" s="35">
        <v>3.93</v>
      </c>
      <c r="H60" s="35"/>
      <c r="I60" s="35"/>
      <c r="J60" s="38">
        <v>16.97</v>
      </c>
      <c r="K60" s="38">
        <v>16.97</v>
      </c>
      <c r="L60" s="38">
        <v>13.12</v>
      </c>
      <c r="M60">
        <v>70.14</v>
      </c>
      <c r="N60">
        <v>149.59</v>
      </c>
      <c r="O60">
        <v>52.9</v>
      </c>
      <c r="P60">
        <v>2.33</v>
      </c>
      <c r="Q60">
        <v>4.4000000000000004</v>
      </c>
      <c r="R60" s="94">
        <v>32.83</v>
      </c>
      <c r="S60" s="94">
        <v>32.840000000000003</v>
      </c>
      <c r="T60" s="94">
        <v>32.83</v>
      </c>
      <c r="U60">
        <v>2.2200000000000002</v>
      </c>
      <c r="V60">
        <v>128.54</v>
      </c>
      <c r="W60">
        <v>2.0499999999999998</v>
      </c>
      <c r="X60">
        <v>27</v>
      </c>
      <c r="Y60">
        <v>9</v>
      </c>
      <c r="Z60">
        <v>9</v>
      </c>
      <c r="AA60">
        <v>245.83</v>
      </c>
      <c r="AB60">
        <v>49.17</v>
      </c>
      <c r="AC60">
        <v>95</v>
      </c>
      <c r="AD60">
        <v>48</v>
      </c>
      <c r="AE60">
        <v>99</v>
      </c>
      <c r="AF60">
        <v>49</v>
      </c>
      <c r="AG60">
        <v>11</v>
      </c>
      <c r="AH60">
        <v>25</v>
      </c>
      <c r="AI60">
        <v>25</v>
      </c>
      <c r="AJ60">
        <v>28.76</v>
      </c>
      <c r="AK60">
        <v>203</v>
      </c>
      <c r="AL60">
        <v>87</v>
      </c>
    </row>
    <row r="61" spans="1:38">
      <c r="A61" t="s">
        <v>103</v>
      </c>
      <c r="B61" s="35">
        <v>128.88999999999999</v>
      </c>
      <c r="C61" s="35">
        <v>45.21</v>
      </c>
      <c r="D61" s="94">
        <f t="shared" si="0"/>
        <v>98.5</v>
      </c>
      <c r="E61" s="35">
        <v>4.12</v>
      </c>
      <c r="F61" s="35">
        <v>4.83</v>
      </c>
      <c r="G61" s="35">
        <v>1.92</v>
      </c>
      <c r="H61" s="35"/>
      <c r="I61" s="35"/>
      <c r="J61" s="38">
        <v>16.41</v>
      </c>
      <c r="K61" s="38">
        <v>16.41</v>
      </c>
      <c r="L61" s="38">
        <v>12.68</v>
      </c>
      <c r="M61">
        <v>70.14</v>
      </c>
      <c r="N61">
        <v>149.59</v>
      </c>
      <c r="O61">
        <v>52.9</v>
      </c>
      <c r="P61">
        <v>2.33</v>
      </c>
      <c r="Q61">
        <v>4.5999999999999996</v>
      </c>
      <c r="R61" s="94">
        <v>32.83</v>
      </c>
      <c r="S61" s="94">
        <v>32.840000000000003</v>
      </c>
      <c r="T61" s="94">
        <v>32.83</v>
      </c>
      <c r="U61">
        <v>2.2200000000000002</v>
      </c>
      <c r="V61">
        <v>123.07</v>
      </c>
      <c r="W61">
        <v>2.0499999999999998</v>
      </c>
      <c r="X61">
        <v>28.01</v>
      </c>
      <c r="Y61">
        <v>9.33</v>
      </c>
      <c r="Z61">
        <v>9.33</v>
      </c>
      <c r="AA61">
        <v>245.83</v>
      </c>
      <c r="AB61">
        <v>49.17</v>
      </c>
      <c r="AC61">
        <v>93</v>
      </c>
      <c r="AD61">
        <v>47</v>
      </c>
      <c r="AE61">
        <v>97</v>
      </c>
      <c r="AF61">
        <v>48</v>
      </c>
      <c r="AG61">
        <v>11.34</v>
      </c>
      <c r="AH61">
        <v>25.67</v>
      </c>
      <c r="AI61">
        <v>25.67</v>
      </c>
      <c r="AJ61">
        <v>29.27</v>
      </c>
      <c r="AK61">
        <v>196</v>
      </c>
      <c r="AL61">
        <v>84</v>
      </c>
    </row>
    <row r="62" spans="1:38">
      <c r="A62" t="s">
        <v>104</v>
      </c>
      <c r="B62" s="35">
        <v>128.88999999999999</v>
      </c>
      <c r="C62" s="35">
        <v>45.21</v>
      </c>
      <c r="D62" s="94">
        <f t="shared" si="0"/>
        <v>98.5</v>
      </c>
      <c r="E62" s="35">
        <v>4.12</v>
      </c>
      <c r="F62" s="35">
        <v>4.83</v>
      </c>
      <c r="G62" s="35">
        <v>1.92</v>
      </c>
      <c r="H62" s="35"/>
      <c r="I62" s="35"/>
      <c r="J62" s="38">
        <v>15.88</v>
      </c>
      <c r="K62" s="38">
        <v>15.88</v>
      </c>
      <c r="L62" s="38">
        <v>12.27</v>
      </c>
      <c r="M62">
        <v>70.14</v>
      </c>
      <c r="N62">
        <v>149.59</v>
      </c>
      <c r="O62">
        <v>52.9</v>
      </c>
      <c r="P62">
        <v>2.33</v>
      </c>
      <c r="Q62">
        <v>5</v>
      </c>
      <c r="R62" s="94">
        <v>32.83</v>
      </c>
      <c r="S62" s="94">
        <v>32.840000000000003</v>
      </c>
      <c r="T62" s="94">
        <v>32.83</v>
      </c>
      <c r="U62">
        <v>2.2200000000000002</v>
      </c>
      <c r="V62">
        <v>117.17</v>
      </c>
      <c r="W62">
        <v>2.0499999999999998</v>
      </c>
      <c r="X62">
        <v>28.99</v>
      </c>
      <c r="Y62">
        <v>9.67</v>
      </c>
      <c r="Z62">
        <v>9.67</v>
      </c>
      <c r="AA62">
        <v>245.83</v>
      </c>
      <c r="AB62">
        <v>49.17</v>
      </c>
      <c r="AC62">
        <v>91</v>
      </c>
      <c r="AD62">
        <v>45</v>
      </c>
      <c r="AE62">
        <v>92</v>
      </c>
      <c r="AF62">
        <v>46</v>
      </c>
      <c r="AG62">
        <v>11.66</v>
      </c>
      <c r="AH62">
        <v>27.33</v>
      </c>
      <c r="AI62">
        <v>27.33</v>
      </c>
      <c r="AJ62">
        <v>29.27</v>
      </c>
      <c r="AK62">
        <v>189</v>
      </c>
      <c r="AL62">
        <v>81</v>
      </c>
    </row>
    <row r="63" spans="1:38">
      <c r="A63" t="s">
        <v>105</v>
      </c>
      <c r="B63" s="35">
        <v>128.88999999999999</v>
      </c>
      <c r="C63" s="35">
        <v>45.21</v>
      </c>
      <c r="D63" s="94">
        <f t="shared" si="0"/>
        <v>98.5</v>
      </c>
      <c r="E63" s="35">
        <v>4.0599999999999996</v>
      </c>
      <c r="F63" s="35">
        <v>4.83</v>
      </c>
      <c r="G63" s="35">
        <v>1.92</v>
      </c>
      <c r="H63" s="35"/>
      <c r="I63" s="35"/>
      <c r="J63" s="38">
        <v>14.95</v>
      </c>
      <c r="K63" s="38">
        <v>14.95</v>
      </c>
      <c r="L63" s="38">
        <v>11.56</v>
      </c>
      <c r="M63">
        <v>70.14</v>
      </c>
      <c r="N63">
        <v>149.59</v>
      </c>
      <c r="O63">
        <v>52.9</v>
      </c>
      <c r="P63">
        <v>2.48</v>
      </c>
      <c r="Q63">
        <v>9.6</v>
      </c>
      <c r="R63" s="94">
        <v>32.83</v>
      </c>
      <c r="S63" s="94">
        <v>32.840000000000003</v>
      </c>
      <c r="T63" s="94">
        <v>32.83</v>
      </c>
      <c r="U63">
        <v>2.2999999999999998</v>
      </c>
      <c r="V63">
        <v>110.82</v>
      </c>
      <c r="W63">
        <v>2.2400000000000002</v>
      </c>
      <c r="X63">
        <v>34.01</v>
      </c>
      <c r="Y63">
        <v>11.33</v>
      </c>
      <c r="Z63">
        <v>11.33</v>
      </c>
      <c r="AA63">
        <v>242.31</v>
      </c>
      <c r="AB63">
        <v>48.46</v>
      </c>
      <c r="AC63">
        <v>87</v>
      </c>
      <c r="AD63">
        <v>40</v>
      </c>
      <c r="AE63">
        <v>89</v>
      </c>
      <c r="AF63">
        <v>45</v>
      </c>
      <c r="AG63">
        <v>11.66</v>
      </c>
      <c r="AH63">
        <v>27</v>
      </c>
      <c r="AI63">
        <v>27</v>
      </c>
      <c r="AJ63">
        <v>30.28</v>
      </c>
      <c r="AK63">
        <v>182</v>
      </c>
      <c r="AL63">
        <v>78</v>
      </c>
    </row>
    <row r="64" spans="1:38">
      <c r="A64" t="s">
        <v>106</v>
      </c>
      <c r="B64" s="35">
        <v>128.88999999999999</v>
      </c>
      <c r="C64" s="35">
        <v>45.21</v>
      </c>
      <c r="D64" s="94">
        <f t="shared" si="0"/>
        <v>98.5</v>
      </c>
      <c r="E64" s="35">
        <v>4.0599999999999996</v>
      </c>
      <c r="F64" s="35">
        <v>4.83</v>
      </c>
      <c r="G64" s="35">
        <v>1.92</v>
      </c>
      <c r="H64" s="35"/>
      <c r="I64" s="35"/>
      <c r="J64" s="38">
        <v>14.35</v>
      </c>
      <c r="K64" s="38">
        <v>14.35</v>
      </c>
      <c r="L64" s="38">
        <v>11.1</v>
      </c>
      <c r="M64">
        <v>70.14</v>
      </c>
      <c r="N64">
        <v>149.59</v>
      </c>
      <c r="O64">
        <v>52.9</v>
      </c>
      <c r="P64">
        <v>2.48</v>
      </c>
      <c r="Q64">
        <v>9.4</v>
      </c>
      <c r="R64" s="94">
        <v>32.83</v>
      </c>
      <c r="S64" s="94">
        <v>32.840000000000003</v>
      </c>
      <c r="T64" s="94">
        <v>32.83</v>
      </c>
      <c r="U64">
        <v>2.2999999999999998</v>
      </c>
      <c r="V64">
        <v>103.94</v>
      </c>
      <c r="W64">
        <v>2.2400000000000002</v>
      </c>
      <c r="X64">
        <v>36</v>
      </c>
      <c r="Y64">
        <v>12</v>
      </c>
      <c r="Z64">
        <v>12</v>
      </c>
      <c r="AA64">
        <v>229.9</v>
      </c>
      <c r="AB64">
        <v>45.98</v>
      </c>
      <c r="AC64">
        <v>84</v>
      </c>
      <c r="AD64">
        <v>37</v>
      </c>
      <c r="AE64">
        <v>83</v>
      </c>
      <c r="AF64">
        <v>42</v>
      </c>
      <c r="AG64">
        <v>11.66</v>
      </c>
      <c r="AH64">
        <v>29.67</v>
      </c>
      <c r="AI64">
        <v>29.67</v>
      </c>
      <c r="AJ64">
        <v>31.29</v>
      </c>
      <c r="AK64">
        <v>172</v>
      </c>
      <c r="AL64">
        <v>73</v>
      </c>
    </row>
    <row r="65" spans="1:38">
      <c r="A65" t="s">
        <v>107</v>
      </c>
      <c r="B65" s="35">
        <v>128.88999999999999</v>
      </c>
      <c r="C65" s="35">
        <v>45.21</v>
      </c>
      <c r="D65" s="94">
        <f t="shared" si="0"/>
        <v>98.5</v>
      </c>
      <c r="E65" s="35">
        <v>4.8099999999999996</v>
      </c>
      <c r="F65" s="35">
        <v>6.47</v>
      </c>
      <c r="G65" s="35">
        <v>3.37</v>
      </c>
      <c r="H65" s="35"/>
      <c r="I65" s="35"/>
      <c r="J65" s="38">
        <v>13.36</v>
      </c>
      <c r="K65" s="38">
        <v>13.36</v>
      </c>
      <c r="L65" s="38">
        <v>10.32</v>
      </c>
      <c r="M65">
        <v>70.14</v>
      </c>
      <c r="N65">
        <v>149.59</v>
      </c>
      <c r="O65">
        <v>52.9</v>
      </c>
      <c r="P65">
        <v>2.48</v>
      </c>
      <c r="Q65">
        <v>9</v>
      </c>
      <c r="R65" s="94">
        <v>32.83</v>
      </c>
      <c r="S65" s="94">
        <v>32.840000000000003</v>
      </c>
      <c r="T65" s="94">
        <v>32.83</v>
      </c>
      <c r="U65">
        <v>2.2999999999999998</v>
      </c>
      <c r="V65">
        <v>96.42</v>
      </c>
      <c r="W65">
        <v>2.2400000000000002</v>
      </c>
      <c r="X65">
        <v>34.99</v>
      </c>
      <c r="Y65">
        <v>11.67</v>
      </c>
      <c r="Z65">
        <v>11.67</v>
      </c>
      <c r="AA65">
        <v>215.26</v>
      </c>
      <c r="AB65">
        <v>43.05</v>
      </c>
      <c r="AC65">
        <v>77</v>
      </c>
      <c r="AD65">
        <v>35</v>
      </c>
      <c r="AE65">
        <v>80</v>
      </c>
      <c r="AF65">
        <v>40</v>
      </c>
      <c r="AG65">
        <v>11.66</v>
      </c>
      <c r="AH65">
        <v>29.67</v>
      </c>
      <c r="AI65">
        <v>29.67</v>
      </c>
      <c r="AJ65">
        <v>31.29</v>
      </c>
      <c r="AK65">
        <v>161</v>
      </c>
      <c r="AL65">
        <v>69</v>
      </c>
    </row>
    <row r="66" spans="1:38">
      <c r="A66" t="s">
        <v>108</v>
      </c>
      <c r="B66" s="35">
        <v>128.88999999999999</v>
      </c>
      <c r="C66" s="35">
        <v>45.21</v>
      </c>
      <c r="D66" s="94">
        <f t="shared" si="0"/>
        <v>98.5</v>
      </c>
      <c r="E66" s="35">
        <v>4.8099999999999996</v>
      </c>
      <c r="F66" s="35">
        <v>6.47</v>
      </c>
      <c r="G66" s="35">
        <v>3.37</v>
      </c>
      <c r="H66" s="35"/>
      <c r="I66" s="35"/>
      <c r="J66" s="38">
        <v>12.67</v>
      </c>
      <c r="K66" s="38">
        <v>12.67</v>
      </c>
      <c r="L66" s="38">
        <v>9.7899999999999991</v>
      </c>
      <c r="M66">
        <v>70.14</v>
      </c>
      <c r="N66">
        <v>149.59</v>
      </c>
      <c r="O66">
        <v>52.9</v>
      </c>
      <c r="P66">
        <v>2.48</v>
      </c>
      <c r="Q66">
        <v>8.4</v>
      </c>
      <c r="R66" s="94">
        <v>32.83</v>
      </c>
      <c r="S66" s="94">
        <v>32.840000000000003</v>
      </c>
      <c r="T66" s="94">
        <v>32.83</v>
      </c>
      <c r="U66">
        <v>2.2999999999999998</v>
      </c>
      <c r="V66">
        <v>88.51</v>
      </c>
      <c r="W66">
        <v>2.2400000000000002</v>
      </c>
      <c r="X66">
        <v>36.49</v>
      </c>
      <c r="Y66">
        <v>12.17</v>
      </c>
      <c r="Z66">
        <v>12.17</v>
      </c>
      <c r="AA66">
        <v>201.03</v>
      </c>
      <c r="AB66">
        <v>40.21</v>
      </c>
      <c r="AC66">
        <v>71</v>
      </c>
      <c r="AD66">
        <v>32</v>
      </c>
      <c r="AE66">
        <v>73</v>
      </c>
      <c r="AF66">
        <v>37</v>
      </c>
      <c r="AG66">
        <v>12</v>
      </c>
      <c r="AH66">
        <v>30</v>
      </c>
      <c r="AI66">
        <v>30</v>
      </c>
      <c r="AJ66">
        <v>31.29</v>
      </c>
      <c r="AK66">
        <v>151</v>
      </c>
      <c r="AL66">
        <v>64</v>
      </c>
    </row>
    <row r="67" spans="1:38">
      <c r="A67" t="s">
        <v>109</v>
      </c>
      <c r="B67" s="35">
        <v>128.88999999999999</v>
      </c>
      <c r="C67" s="35">
        <v>45.21</v>
      </c>
      <c r="D67" s="94">
        <f t="shared" si="0"/>
        <v>98.5</v>
      </c>
      <c r="E67" s="35">
        <v>4.8099999999999996</v>
      </c>
      <c r="F67" s="35">
        <v>6.26</v>
      </c>
      <c r="G67" s="35">
        <v>3.37</v>
      </c>
      <c r="H67" s="35"/>
      <c r="I67" s="35"/>
      <c r="J67" s="38">
        <v>11.44</v>
      </c>
      <c r="K67" s="38">
        <v>11.44</v>
      </c>
      <c r="L67" s="38">
        <v>8.84</v>
      </c>
      <c r="M67">
        <v>70.14</v>
      </c>
      <c r="N67">
        <v>149.59</v>
      </c>
      <c r="O67">
        <v>52.9</v>
      </c>
      <c r="P67">
        <v>2.71</v>
      </c>
      <c r="Q67">
        <v>8</v>
      </c>
      <c r="R67" s="94">
        <v>32.83</v>
      </c>
      <c r="S67" s="94">
        <v>32.840000000000003</v>
      </c>
      <c r="T67" s="94">
        <v>32.83</v>
      </c>
      <c r="U67">
        <v>2.4500000000000002</v>
      </c>
      <c r="V67">
        <v>79.75</v>
      </c>
      <c r="W67">
        <v>2.2400000000000002</v>
      </c>
      <c r="X67">
        <v>47.51</v>
      </c>
      <c r="Y67">
        <v>15.83</v>
      </c>
      <c r="Z67">
        <v>15.83</v>
      </c>
      <c r="AA67">
        <v>182.99</v>
      </c>
      <c r="AB67">
        <v>36.6</v>
      </c>
      <c r="AC67">
        <v>63</v>
      </c>
      <c r="AD67">
        <v>30</v>
      </c>
      <c r="AE67">
        <v>68</v>
      </c>
      <c r="AF67">
        <v>34</v>
      </c>
      <c r="AG67">
        <v>12.34</v>
      </c>
      <c r="AH67">
        <v>40</v>
      </c>
      <c r="AI67">
        <v>40</v>
      </c>
      <c r="AJ67">
        <v>30.28</v>
      </c>
      <c r="AK67">
        <v>137</v>
      </c>
      <c r="AL67">
        <v>58</v>
      </c>
    </row>
    <row r="68" spans="1:38">
      <c r="A68" t="s">
        <v>110</v>
      </c>
      <c r="B68" s="35">
        <v>128.88999999999999</v>
      </c>
      <c r="C68" s="35">
        <v>45.21</v>
      </c>
      <c r="D68" s="94">
        <f t="shared" ref="D68:D98" si="1">R68+S68+T68</f>
        <v>98.5</v>
      </c>
      <c r="E68" s="35">
        <v>4.8099999999999996</v>
      </c>
      <c r="F68" s="35">
        <v>6.47</v>
      </c>
      <c r="G68" s="35">
        <v>3.37</v>
      </c>
      <c r="H68" s="35"/>
      <c r="I68" s="35"/>
      <c r="J68" s="38">
        <v>10.39</v>
      </c>
      <c r="K68" s="38">
        <v>10.39</v>
      </c>
      <c r="L68" s="38">
        <v>8.0299999999999994</v>
      </c>
      <c r="M68">
        <v>70.14</v>
      </c>
      <c r="N68">
        <v>149.59</v>
      </c>
      <c r="O68">
        <v>52.9</v>
      </c>
      <c r="P68">
        <v>2.71</v>
      </c>
      <c r="Q68">
        <v>7.4</v>
      </c>
      <c r="R68" s="94">
        <v>32.83</v>
      </c>
      <c r="S68" s="94">
        <v>32.840000000000003</v>
      </c>
      <c r="T68" s="94">
        <v>32.83</v>
      </c>
      <c r="U68">
        <v>2.4500000000000002</v>
      </c>
      <c r="V68">
        <v>70.3</v>
      </c>
      <c r="W68">
        <v>2.2400000000000002</v>
      </c>
      <c r="X68">
        <v>48.49</v>
      </c>
      <c r="Y68">
        <v>16.170000000000002</v>
      </c>
      <c r="Z68">
        <v>16.170000000000002</v>
      </c>
      <c r="AA68">
        <v>165.5</v>
      </c>
      <c r="AB68">
        <v>33.1</v>
      </c>
      <c r="AC68">
        <v>57</v>
      </c>
      <c r="AD68">
        <v>26</v>
      </c>
      <c r="AE68">
        <v>60</v>
      </c>
      <c r="AF68">
        <v>30</v>
      </c>
      <c r="AG68">
        <v>13</v>
      </c>
      <c r="AH68">
        <v>41.67</v>
      </c>
      <c r="AI68">
        <v>41.67</v>
      </c>
      <c r="AJ68">
        <v>30.78</v>
      </c>
      <c r="AK68">
        <v>123</v>
      </c>
      <c r="AL68">
        <v>52</v>
      </c>
    </row>
    <row r="69" spans="1:38">
      <c r="A69" t="s">
        <v>111</v>
      </c>
      <c r="B69" s="35">
        <v>189.72</v>
      </c>
      <c r="C69" s="35">
        <v>63.12</v>
      </c>
      <c r="D69" s="94">
        <f t="shared" si="1"/>
        <v>98.5</v>
      </c>
      <c r="E69" s="35">
        <v>4.8099999999999996</v>
      </c>
      <c r="F69" s="35">
        <v>6.47</v>
      </c>
      <c r="G69" s="35">
        <v>3.37</v>
      </c>
      <c r="H69" s="35"/>
      <c r="I69" s="35"/>
      <c r="J69" s="38">
        <v>9.4700000000000006</v>
      </c>
      <c r="K69" s="38">
        <v>9.4700000000000006</v>
      </c>
      <c r="L69" s="38">
        <v>7.32</v>
      </c>
      <c r="M69">
        <v>70.14</v>
      </c>
      <c r="N69">
        <v>192.38</v>
      </c>
      <c r="O69">
        <v>52.9</v>
      </c>
      <c r="P69">
        <v>1.1599999999999999</v>
      </c>
      <c r="Q69">
        <v>7</v>
      </c>
      <c r="R69" s="94">
        <v>32.83</v>
      </c>
      <c r="S69" s="94">
        <v>32.840000000000003</v>
      </c>
      <c r="T69" s="94">
        <v>32.83</v>
      </c>
      <c r="U69">
        <v>2.4500000000000002</v>
      </c>
      <c r="V69">
        <v>60.43</v>
      </c>
      <c r="W69">
        <v>2.2400000000000002</v>
      </c>
      <c r="X69">
        <v>50.51</v>
      </c>
      <c r="Y69">
        <v>16.829999999999998</v>
      </c>
      <c r="Z69">
        <v>16.829999999999998</v>
      </c>
      <c r="AA69">
        <v>146.77000000000001</v>
      </c>
      <c r="AB69">
        <v>29.35</v>
      </c>
      <c r="AC69">
        <v>47</v>
      </c>
      <c r="AD69">
        <v>23</v>
      </c>
      <c r="AE69">
        <v>51</v>
      </c>
      <c r="AF69">
        <v>26</v>
      </c>
      <c r="AG69">
        <v>13.34</v>
      </c>
      <c r="AH69">
        <v>47.33</v>
      </c>
      <c r="AI69">
        <v>47.33</v>
      </c>
      <c r="AJ69">
        <v>30.78</v>
      </c>
      <c r="AK69">
        <v>105</v>
      </c>
      <c r="AL69">
        <v>45</v>
      </c>
    </row>
    <row r="70" spans="1:38">
      <c r="A70" t="s">
        <v>112</v>
      </c>
      <c r="B70" s="35">
        <v>189.72</v>
      </c>
      <c r="C70" s="35">
        <v>63.12</v>
      </c>
      <c r="D70" s="94">
        <f t="shared" si="1"/>
        <v>98.5</v>
      </c>
      <c r="E70" s="35">
        <v>4.8099999999999996</v>
      </c>
      <c r="F70" s="35">
        <v>6.47</v>
      </c>
      <c r="G70" s="35">
        <v>3.37</v>
      </c>
      <c r="H70" s="35"/>
      <c r="I70" s="35"/>
      <c r="J70" s="38">
        <v>7.8</v>
      </c>
      <c r="K70" s="38">
        <v>7.8</v>
      </c>
      <c r="L70" s="38">
        <v>6.03</v>
      </c>
      <c r="M70">
        <v>70.14</v>
      </c>
      <c r="N70">
        <v>230.86</v>
      </c>
      <c r="O70">
        <v>81.760000000000005</v>
      </c>
      <c r="P70">
        <v>2.25</v>
      </c>
      <c r="Q70">
        <v>6.4</v>
      </c>
      <c r="R70" s="94">
        <v>32.83</v>
      </c>
      <c r="S70" s="94">
        <v>32.840000000000003</v>
      </c>
      <c r="T70" s="94">
        <v>32.83</v>
      </c>
      <c r="U70">
        <v>2.4500000000000002</v>
      </c>
      <c r="V70">
        <v>50.54</v>
      </c>
      <c r="W70">
        <v>2.2400000000000002</v>
      </c>
      <c r="X70">
        <v>50.51</v>
      </c>
      <c r="Y70">
        <v>16.829999999999998</v>
      </c>
      <c r="Z70">
        <v>16.829999999999998</v>
      </c>
      <c r="AA70">
        <v>127.64</v>
      </c>
      <c r="AB70">
        <v>25.53</v>
      </c>
      <c r="AC70">
        <v>40</v>
      </c>
      <c r="AD70">
        <v>19</v>
      </c>
      <c r="AE70">
        <v>43</v>
      </c>
      <c r="AF70">
        <v>21</v>
      </c>
      <c r="AG70">
        <v>14</v>
      </c>
      <c r="AH70">
        <v>48</v>
      </c>
      <c r="AI70">
        <v>48</v>
      </c>
      <c r="AJ70">
        <v>30.78</v>
      </c>
      <c r="AK70">
        <v>88</v>
      </c>
      <c r="AL70">
        <v>37</v>
      </c>
    </row>
    <row r="71" spans="1:38">
      <c r="A71" t="s">
        <v>113</v>
      </c>
      <c r="B71" s="35">
        <v>189.72</v>
      </c>
      <c r="C71" s="35">
        <v>63.12</v>
      </c>
      <c r="D71" s="94">
        <f t="shared" si="1"/>
        <v>98</v>
      </c>
      <c r="E71" s="35">
        <v>4.8099999999999996</v>
      </c>
      <c r="F71" s="35">
        <v>6.47</v>
      </c>
      <c r="G71" s="35">
        <v>3.37</v>
      </c>
      <c r="H71" s="35"/>
      <c r="I71" s="35"/>
      <c r="J71" s="38">
        <v>5.77</v>
      </c>
      <c r="K71" s="38">
        <v>5.77</v>
      </c>
      <c r="L71" s="38">
        <v>4.46</v>
      </c>
      <c r="M71">
        <v>70.14</v>
      </c>
      <c r="N71">
        <v>271.98</v>
      </c>
      <c r="O71">
        <v>100.21</v>
      </c>
      <c r="P71">
        <v>2.25</v>
      </c>
      <c r="Q71">
        <v>10.6</v>
      </c>
      <c r="R71" s="94">
        <v>33</v>
      </c>
      <c r="S71" s="94">
        <v>32</v>
      </c>
      <c r="T71" s="94">
        <v>33</v>
      </c>
      <c r="U71">
        <v>2.61</v>
      </c>
      <c r="V71">
        <v>40.81</v>
      </c>
      <c r="W71">
        <v>2.33</v>
      </c>
      <c r="X71">
        <v>51</v>
      </c>
      <c r="Y71">
        <v>17</v>
      </c>
      <c r="Z71">
        <v>17</v>
      </c>
      <c r="AA71">
        <v>109.01</v>
      </c>
      <c r="AB71">
        <v>21.8</v>
      </c>
      <c r="AC71">
        <v>33</v>
      </c>
      <c r="AD71">
        <v>16</v>
      </c>
      <c r="AE71">
        <v>38</v>
      </c>
      <c r="AF71">
        <v>19</v>
      </c>
      <c r="AG71">
        <v>15</v>
      </c>
      <c r="AH71">
        <v>48.67</v>
      </c>
      <c r="AI71">
        <v>48.67</v>
      </c>
      <c r="AJ71">
        <v>29.77</v>
      </c>
      <c r="AK71">
        <v>70</v>
      </c>
      <c r="AL71">
        <v>30</v>
      </c>
    </row>
    <row r="72" spans="1:38">
      <c r="A72" t="s">
        <v>114</v>
      </c>
      <c r="B72" s="35">
        <v>189.72</v>
      </c>
      <c r="C72" s="35">
        <v>63.12</v>
      </c>
      <c r="D72" s="94">
        <f t="shared" si="1"/>
        <v>76.77</v>
      </c>
      <c r="E72" s="35">
        <v>4.8099999999999996</v>
      </c>
      <c r="F72" s="35">
        <v>6.47</v>
      </c>
      <c r="G72" s="35">
        <v>3.37</v>
      </c>
      <c r="H72" s="35"/>
      <c r="I72" s="35"/>
      <c r="J72" s="38">
        <v>4.32</v>
      </c>
      <c r="K72" s="38">
        <v>4.32</v>
      </c>
      <c r="L72" s="38">
        <v>3.34</v>
      </c>
      <c r="M72">
        <v>70.14</v>
      </c>
      <c r="N72">
        <v>271.98</v>
      </c>
      <c r="O72">
        <v>100.21</v>
      </c>
      <c r="P72">
        <v>2.25</v>
      </c>
      <c r="Q72">
        <v>10.4</v>
      </c>
      <c r="R72" s="94">
        <v>27.77</v>
      </c>
      <c r="S72" s="94">
        <v>16</v>
      </c>
      <c r="T72" s="94">
        <v>33</v>
      </c>
      <c r="U72">
        <v>2.61</v>
      </c>
      <c r="V72">
        <v>31.5</v>
      </c>
      <c r="W72">
        <v>2.33</v>
      </c>
      <c r="X72">
        <v>51.49</v>
      </c>
      <c r="Y72">
        <v>17.170000000000002</v>
      </c>
      <c r="Z72">
        <v>17.170000000000002</v>
      </c>
      <c r="AA72">
        <v>87.78</v>
      </c>
      <c r="AB72">
        <v>17.559999999999999</v>
      </c>
      <c r="AC72">
        <v>27</v>
      </c>
      <c r="AD72">
        <v>12</v>
      </c>
      <c r="AE72">
        <v>24</v>
      </c>
      <c r="AF72">
        <v>12</v>
      </c>
      <c r="AG72">
        <v>16.34</v>
      </c>
      <c r="AH72">
        <v>50</v>
      </c>
      <c r="AI72">
        <v>50</v>
      </c>
      <c r="AJ72">
        <v>30.28</v>
      </c>
      <c r="AK72">
        <v>53</v>
      </c>
      <c r="AL72">
        <v>22</v>
      </c>
    </row>
    <row r="73" spans="1:38">
      <c r="A73" t="s">
        <v>115</v>
      </c>
      <c r="B73" s="35">
        <v>260.29000000000002</v>
      </c>
      <c r="C73" s="35">
        <v>86.76</v>
      </c>
      <c r="D73" s="94">
        <f t="shared" si="1"/>
        <v>43.87</v>
      </c>
      <c r="E73" s="35">
        <v>4.8099999999999996</v>
      </c>
      <c r="F73" s="35">
        <v>6.47</v>
      </c>
      <c r="G73" s="35">
        <v>3.09</v>
      </c>
      <c r="H73" s="35"/>
      <c r="I73" s="35"/>
      <c r="J73" s="38">
        <v>3.42</v>
      </c>
      <c r="K73" s="38">
        <v>3.42</v>
      </c>
      <c r="L73" s="38">
        <v>2.65</v>
      </c>
      <c r="M73">
        <v>66</v>
      </c>
      <c r="N73">
        <v>271.98</v>
      </c>
      <c r="O73">
        <v>100.21</v>
      </c>
      <c r="P73">
        <v>2.25</v>
      </c>
      <c r="Q73">
        <v>10</v>
      </c>
      <c r="R73" s="94">
        <v>15.62</v>
      </c>
      <c r="S73" s="94">
        <v>7</v>
      </c>
      <c r="T73" s="94">
        <v>21.25</v>
      </c>
      <c r="U73">
        <v>2.61</v>
      </c>
      <c r="V73">
        <v>23.21</v>
      </c>
      <c r="W73">
        <v>2.33</v>
      </c>
      <c r="X73">
        <v>67.5</v>
      </c>
      <c r="Y73">
        <v>22.5</v>
      </c>
      <c r="Z73">
        <v>22.5</v>
      </c>
      <c r="AA73">
        <v>67.599999999999994</v>
      </c>
      <c r="AB73">
        <v>13.52</v>
      </c>
      <c r="AC73">
        <v>20</v>
      </c>
      <c r="AD73">
        <v>9</v>
      </c>
      <c r="AE73">
        <v>15</v>
      </c>
      <c r="AF73">
        <v>7</v>
      </c>
      <c r="AG73">
        <v>22.66</v>
      </c>
      <c r="AH73">
        <v>50.33</v>
      </c>
      <c r="AI73">
        <v>50.33</v>
      </c>
      <c r="AJ73">
        <v>29.77</v>
      </c>
      <c r="AK73">
        <v>35</v>
      </c>
      <c r="AL73">
        <v>15</v>
      </c>
    </row>
    <row r="74" spans="1:38">
      <c r="A74" t="s">
        <v>116</v>
      </c>
      <c r="B74" s="35">
        <v>260.29000000000002</v>
      </c>
      <c r="C74" s="35">
        <v>86.76</v>
      </c>
      <c r="D74" s="94">
        <f t="shared" si="1"/>
        <v>19.43</v>
      </c>
      <c r="E74" s="35">
        <v>4.8099999999999996</v>
      </c>
      <c r="F74" s="35">
        <v>6.47</v>
      </c>
      <c r="G74" s="35">
        <v>3.43</v>
      </c>
      <c r="H74" s="35"/>
      <c r="I74" s="35"/>
      <c r="J74" s="38">
        <v>2.36</v>
      </c>
      <c r="K74" s="38">
        <v>2.36</v>
      </c>
      <c r="L74" s="38">
        <v>1.81</v>
      </c>
      <c r="M74">
        <v>66</v>
      </c>
      <c r="N74">
        <v>271.98</v>
      </c>
      <c r="O74">
        <v>100.21</v>
      </c>
      <c r="P74">
        <v>2.25</v>
      </c>
      <c r="Q74">
        <v>9.6</v>
      </c>
      <c r="R74" s="94">
        <v>6.73</v>
      </c>
      <c r="S74" s="94">
        <v>1</v>
      </c>
      <c r="T74" s="94">
        <v>11.7</v>
      </c>
      <c r="U74">
        <v>2.61</v>
      </c>
      <c r="V74">
        <v>11.27</v>
      </c>
      <c r="W74">
        <v>2.33</v>
      </c>
      <c r="X74">
        <v>68.510000000000005</v>
      </c>
      <c r="Y74">
        <v>22.83</v>
      </c>
      <c r="Z74">
        <v>22.83</v>
      </c>
      <c r="AA74">
        <v>48.29</v>
      </c>
      <c r="AB74">
        <v>9.66</v>
      </c>
      <c r="AC74">
        <v>13</v>
      </c>
      <c r="AD74">
        <v>7</v>
      </c>
      <c r="AE74">
        <v>9</v>
      </c>
      <c r="AF74">
        <v>4</v>
      </c>
      <c r="AG74">
        <v>23.34</v>
      </c>
      <c r="AH74">
        <v>52</v>
      </c>
      <c r="AI74">
        <v>52</v>
      </c>
      <c r="AJ74">
        <v>30.27</v>
      </c>
      <c r="AK74">
        <v>18</v>
      </c>
      <c r="AL74">
        <v>7</v>
      </c>
    </row>
    <row r="75" spans="1:38">
      <c r="A75" t="s">
        <v>117</v>
      </c>
      <c r="B75" s="35">
        <v>260.29000000000002</v>
      </c>
      <c r="C75" s="35">
        <v>86.76</v>
      </c>
      <c r="D75" s="94">
        <f t="shared" si="1"/>
        <v>0</v>
      </c>
      <c r="E75" s="35">
        <v>4.8099999999999996</v>
      </c>
      <c r="F75" s="35">
        <v>0</v>
      </c>
      <c r="G75" s="35">
        <v>3.08</v>
      </c>
      <c r="H75" s="35"/>
      <c r="I75" s="35"/>
      <c r="J75" s="38">
        <v>1.46</v>
      </c>
      <c r="K75" s="38">
        <v>1.46</v>
      </c>
      <c r="L75" s="38">
        <v>1.1299999999999999</v>
      </c>
      <c r="M75">
        <v>66</v>
      </c>
      <c r="N75">
        <v>271.98</v>
      </c>
      <c r="O75">
        <v>100.21</v>
      </c>
      <c r="P75">
        <v>2.33</v>
      </c>
      <c r="Q75">
        <v>9</v>
      </c>
      <c r="R75" s="94">
        <v>0</v>
      </c>
      <c r="S75" s="94">
        <v>0</v>
      </c>
      <c r="T75" s="94">
        <v>0</v>
      </c>
      <c r="U75">
        <v>2.61</v>
      </c>
      <c r="V75">
        <v>6.32</v>
      </c>
      <c r="W75">
        <v>2.33</v>
      </c>
      <c r="X75">
        <v>79.989999999999995</v>
      </c>
      <c r="Y75">
        <v>26.67</v>
      </c>
      <c r="Z75">
        <v>26.67</v>
      </c>
      <c r="AA75">
        <v>31.73</v>
      </c>
      <c r="AB75">
        <v>6.35</v>
      </c>
      <c r="AC75">
        <v>8</v>
      </c>
      <c r="AD75">
        <v>5</v>
      </c>
      <c r="AE75">
        <v>5</v>
      </c>
      <c r="AF75">
        <v>2</v>
      </c>
      <c r="AG75">
        <v>26.66</v>
      </c>
      <c r="AH75">
        <v>54.67</v>
      </c>
      <c r="AI75">
        <v>54.67</v>
      </c>
      <c r="AJ75">
        <v>30.27</v>
      </c>
      <c r="AK75">
        <v>7</v>
      </c>
      <c r="AL75">
        <v>3</v>
      </c>
    </row>
    <row r="76" spans="1:38">
      <c r="A76" t="s">
        <v>118</v>
      </c>
      <c r="B76" s="35">
        <v>260.29000000000002</v>
      </c>
      <c r="C76" s="35">
        <v>86.76</v>
      </c>
      <c r="D76" s="94">
        <f t="shared" si="1"/>
        <v>0</v>
      </c>
      <c r="E76" s="35">
        <v>4.8099999999999996</v>
      </c>
      <c r="F76" s="35">
        <v>0</v>
      </c>
      <c r="G76" s="35">
        <v>2.74</v>
      </c>
      <c r="H76" s="35"/>
      <c r="I76" s="35"/>
      <c r="J76" s="38">
        <v>0.78</v>
      </c>
      <c r="K76" s="38">
        <v>0.78</v>
      </c>
      <c r="L76" s="38">
        <v>0.6</v>
      </c>
      <c r="M76">
        <v>74.48</v>
      </c>
      <c r="N76">
        <v>271.98</v>
      </c>
      <c r="O76">
        <v>100.21</v>
      </c>
      <c r="P76">
        <v>2.33</v>
      </c>
      <c r="Q76">
        <v>8</v>
      </c>
      <c r="R76" s="94">
        <v>0</v>
      </c>
      <c r="S76" s="94">
        <v>0</v>
      </c>
      <c r="T76" s="94">
        <v>0</v>
      </c>
      <c r="U76">
        <v>2.61</v>
      </c>
      <c r="V76">
        <v>3</v>
      </c>
      <c r="W76">
        <v>2.33</v>
      </c>
      <c r="X76">
        <v>82.5</v>
      </c>
      <c r="Y76">
        <v>27.5</v>
      </c>
      <c r="Z76">
        <v>27.5</v>
      </c>
      <c r="AA76">
        <v>18.55</v>
      </c>
      <c r="AB76">
        <v>3.71</v>
      </c>
      <c r="AC76">
        <v>5</v>
      </c>
      <c r="AD76">
        <v>3</v>
      </c>
      <c r="AE76">
        <v>2</v>
      </c>
      <c r="AF76">
        <v>1</v>
      </c>
      <c r="AG76">
        <v>26.34</v>
      </c>
      <c r="AH76">
        <v>57.33</v>
      </c>
      <c r="AI76">
        <v>57.33</v>
      </c>
      <c r="AJ76">
        <v>30.27</v>
      </c>
      <c r="AK76">
        <v>4</v>
      </c>
      <c r="AL76">
        <v>1</v>
      </c>
    </row>
    <row r="77" spans="1:38">
      <c r="A77" t="s">
        <v>119</v>
      </c>
      <c r="B77" s="35">
        <v>260.29000000000002</v>
      </c>
      <c r="C77" s="35">
        <v>86.76</v>
      </c>
      <c r="D77" s="94">
        <f t="shared" si="1"/>
        <v>0</v>
      </c>
      <c r="E77" s="35">
        <v>4.8099999999999996</v>
      </c>
      <c r="F77" s="35">
        <v>0</v>
      </c>
      <c r="G77" s="35">
        <v>2.4</v>
      </c>
      <c r="H77" s="35"/>
      <c r="I77" s="35"/>
      <c r="J77" s="38">
        <v>0</v>
      </c>
      <c r="K77" s="38">
        <v>0</v>
      </c>
      <c r="L77" s="38">
        <v>0</v>
      </c>
      <c r="M77">
        <v>82.96</v>
      </c>
      <c r="N77">
        <v>271.98</v>
      </c>
      <c r="O77">
        <v>100.21</v>
      </c>
      <c r="P77">
        <v>2.33</v>
      </c>
      <c r="Q77">
        <v>7</v>
      </c>
      <c r="R77" s="94">
        <v>0</v>
      </c>
      <c r="S77" s="94">
        <v>0</v>
      </c>
      <c r="T77" s="94">
        <v>0</v>
      </c>
      <c r="U77">
        <v>2.76</v>
      </c>
      <c r="V77">
        <v>0.7</v>
      </c>
      <c r="W77">
        <v>2.33</v>
      </c>
      <c r="X77">
        <v>75</v>
      </c>
      <c r="Y77">
        <v>25</v>
      </c>
      <c r="Z77">
        <v>25</v>
      </c>
      <c r="AA77">
        <v>9.1999999999999993</v>
      </c>
      <c r="AB77">
        <v>1.84</v>
      </c>
      <c r="AC77">
        <v>2</v>
      </c>
      <c r="AD77">
        <v>3</v>
      </c>
      <c r="AE77">
        <v>1</v>
      </c>
      <c r="AF77">
        <v>0</v>
      </c>
      <c r="AG77">
        <v>26</v>
      </c>
      <c r="AH77">
        <v>47.33</v>
      </c>
      <c r="AI77">
        <v>47.33</v>
      </c>
      <c r="AJ77">
        <v>30.78</v>
      </c>
      <c r="AK77">
        <v>1</v>
      </c>
      <c r="AL77">
        <v>0</v>
      </c>
    </row>
    <row r="78" spans="1:38">
      <c r="A78" t="s">
        <v>120</v>
      </c>
      <c r="B78" s="35">
        <v>260.29000000000002</v>
      </c>
      <c r="C78" s="35">
        <v>86.76</v>
      </c>
      <c r="D78" s="94">
        <f t="shared" si="1"/>
        <v>0</v>
      </c>
      <c r="E78" s="35">
        <v>4.8099999999999996</v>
      </c>
      <c r="F78" s="35">
        <v>0</v>
      </c>
      <c r="G78" s="35">
        <v>2.06</v>
      </c>
      <c r="H78" s="35"/>
      <c r="I78" s="35"/>
      <c r="J78" s="38">
        <v>0</v>
      </c>
      <c r="K78" s="38">
        <v>0</v>
      </c>
      <c r="L78" s="38">
        <v>0</v>
      </c>
      <c r="M78">
        <v>115.01</v>
      </c>
      <c r="N78">
        <v>271.98</v>
      </c>
      <c r="O78">
        <v>100.21</v>
      </c>
      <c r="P78">
        <v>2.33</v>
      </c>
      <c r="Q78">
        <v>7</v>
      </c>
      <c r="R78" s="94">
        <v>0</v>
      </c>
      <c r="S78" s="94">
        <v>0</v>
      </c>
      <c r="T78" s="94">
        <v>0</v>
      </c>
      <c r="U78">
        <v>2.76</v>
      </c>
      <c r="V78">
        <v>0</v>
      </c>
      <c r="W78">
        <v>2.33</v>
      </c>
      <c r="X78">
        <v>76.5</v>
      </c>
      <c r="Y78">
        <v>25.5</v>
      </c>
      <c r="Z78">
        <v>25.5</v>
      </c>
      <c r="AA78">
        <v>2.77</v>
      </c>
      <c r="AB78">
        <v>0.55000000000000004</v>
      </c>
      <c r="AC78">
        <v>1</v>
      </c>
      <c r="AD78">
        <v>1</v>
      </c>
      <c r="AE78">
        <v>0</v>
      </c>
      <c r="AF78">
        <v>0</v>
      </c>
      <c r="AG78">
        <v>25.34</v>
      </c>
      <c r="AH78">
        <v>48.33</v>
      </c>
      <c r="AI78">
        <v>48.33</v>
      </c>
      <c r="AJ78">
        <v>29.77</v>
      </c>
      <c r="AK78">
        <v>0</v>
      </c>
      <c r="AL78">
        <v>0</v>
      </c>
    </row>
    <row r="79" spans="1:38">
      <c r="A79" t="s">
        <v>121</v>
      </c>
      <c r="B79" s="35">
        <v>260.29000000000002</v>
      </c>
      <c r="C79" s="35">
        <v>86.76</v>
      </c>
      <c r="D79" s="94">
        <f t="shared" si="1"/>
        <v>0</v>
      </c>
      <c r="E79" s="35">
        <v>4.8099999999999996</v>
      </c>
      <c r="F79" s="35">
        <v>0</v>
      </c>
      <c r="G79" s="35">
        <v>1.71</v>
      </c>
      <c r="H79" s="35"/>
      <c r="I79" s="35"/>
      <c r="J79" s="38">
        <v>0</v>
      </c>
      <c r="K79" s="38">
        <v>0</v>
      </c>
      <c r="L79" s="38">
        <v>0</v>
      </c>
      <c r="M79">
        <v>115.01</v>
      </c>
      <c r="N79">
        <v>271.98</v>
      </c>
      <c r="O79">
        <v>100.21</v>
      </c>
      <c r="P79">
        <v>2.4</v>
      </c>
      <c r="Q79">
        <v>7</v>
      </c>
      <c r="R79" s="94">
        <v>0</v>
      </c>
      <c r="S79" s="94">
        <v>0</v>
      </c>
      <c r="T79" s="94">
        <v>0</v>
      </c>
      <c r="U79">
        <v>2.76</v>
      </c>
      <c r="V79">
        <v>0</v>
      </c>
      <c r="W79">
        <v>2.2400000000000002</v>
      </c>
      <c r="X79">
        <v>67.5</v>
      </c>
      <c r="Y79">
        <v>22.5</v>
      </c>
      <c r="Z79">
        <v>22.5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25</v>
      </c>
      <c r="AH79">
        <v>49.33</v>
      </c>
      <c r="AI79">
        <v>49.33</v>
      </c>
      <c r="AJ79">
        <v>29.26</v>
      </c>
      <c r="AK79">
        <v>0</v>
      </c>
      <c r="AL79">
        <v>0</v>
      </c>
    </row>
    <row r="80" spans="1:38">
      <c r="A80" t="s">
        <v>122</v>
      </c>
      <c r="B80" s="35">
        <v>260.29000000000002</v>
      </c>
      <c r="C80" s="35">
        <v>86.76</v>
      </c>
      <c r="D80" s="94">
        <f t="shared" si="1"/>
        <v>0</v>
      </c>
      <c r="E80" s="35">
        <v>4.8099999999999996</v>
      </c>
      <c r="F80" s="35">
        <v>0</v>
      </c>
      <c r="G80" s="35">
        <v>1.02</v>
      </c>
      <c r="H80" s="35"/>
      <c r="I80" s="35"/>
      <c r="J80" s="38">
        <v>0</v>
      </c>
      <c r="K80" s="38">
        <v>0</v>
      </c>
      <c r="L80" s="38">
        <v>0</v>
      </c>
      <c r="M80">
        <v>115.01</v>
      </c>
      <c r="N80">
        <v>271.98</v>
      </c>
      <c r="O80">
        <v>100.21</v>
      </c>
      <c r="P80">
        <v>2.4</v>
      </c>
      <c r="Q80">
        <v>7</v>
      </c>
      <c r="R80" s="94">
        <v>0</v>
      </c>
      <c r="S80" s="94">
        <v>0</v>
      </c>
      <c r="T80" s="94">
        <v>0</v>
      </c>
      <c r="U80">
        <v>2.76</v>
      </c>
      <c r="V80">
        <v>0</v>
      </c>
      <c r="W80">
        <v>2.2400000000000002</v>
      </c>
      <c r="X80">
        <v>68.510000000000005</v>
      </c>
      <c r="Y80">
        <v>22.83</v>
      </c>
      <c r="Z80">
        <v>22.83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25</v>
      </c>
      <c r="AH80">
        <v>50</v>
      </c>
      <c r="AI80">
        <v>50</v>
      </c>
      <c r="AJ80">
        <v>29.26</v>
      </c>
      <c r="AK80">
        <v>0</v>
      </c>
      <c r="AL80">
        <v>0</v>
      </c>
    </row>
    <row r="81" spans="1:38">
      <c r="A81" t="s">
        <v>123</v>
      </c>
      <c r="B81" s="35">
        <v>260.29000000000002</v>
      </c>
      <c r="C81" s="35">
        <v>86.76</v>
      </c>
      <c r="D81" s="94">
        <f t="shared" si="1"/>
        <v>0</v>
      </c>
      <c r="E81" s="35">
        <v>4.8099999999999996</v>
      </c>
      <c r="F81" s="35">
        <v>0</v>
      </c>
      <c r="G81" s="35">
        <v>0</v>
      </c>
      <c r="H81" s="35"/>
      <c r="I81" s="35"/>
      <c r="J81" s="38">
        <v>0</v>
      </c>
      <c r="K81" s="38">
        <v>0</v>
      </c>
      <c r="L81" s="38">
        <v>0</v>
      </c>
      <c r="M81">
        <v>115.01</v>
      </c>
      <c r="N81">
        <v>271.98</v>
      </c>
      <c r="O81">
        <v>100.21</v>
      </c>
      <c r="P81">
        <v>2.4</v>
      </c>
      <c r="Q81">
        <v>6</v>
      </c>
      <c r="R81" s="94">
        <v>0</v>
      </c>
      <c r="S81" s="94">
        <v>0</v>
      </c>
      <c r="T81" s="94">
        <v>0</v>
      </c>
      <c r="U81">
        <v>2.76</v>
      </c>
      <c r="V81">
        <v>0</v>
      </c>
      <c r="W81">
        <v>2.2400000000000002</v>
      </c>
      <c r="X81">
        <v>60</v>
      </c>
      <c r="Y81">
        <v>20</v>
      </c>
      <c r="Z81">
        <v>20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23.34</v>
      </c>
      <c r="AH81">
        <v>42.33</v>
      </c>
      <c r="AI81">
        <v>42.33</v>
      </c>
      <c r="AJ81">
        <v>29.26</v>
      </c>
      <c r="AK81">
        <v>0</v>
      </c>
      <c r="AL81">
        <v>0</v>
      </c>
    </row>
    <row r="82" spans="1:38">
      <c r="A82" t="s">
        <v>124</v>
      </c>
      <c r="B82" s="35">
        <v>260.29000000000002</v>
      </c>
      <c r="C82" s="35">
        <v>86.76</v>
      </c>
      <c r="D82" s="94">
        <f t="shared" si="1"/>
        <v>0</v>
      </c>
      <c r="E82" s="35">
        <v>4.8099999999999996</v>
      </c>
      <c r="F82" s="35">
        <v>0</v>
      </c>
      <c r="G82" s="35">
        <v>0</v>
      </c>
      <c r="H82" s="35"/>
      <c r="I82" s="35"/>
      <c r="J82" s="38">
        <v>0</v>
      </c>
      <c r="K82" s="38">
        <v>0</v>
      </c>
      <c r="L82" s="38">
        <v>0</v>
      </c>
      <c r="M82">
        <v>115.01</v>
      </c>
      <c r="N82">
        <v>271.98</v>
      </c>
      <c r="O82">
        <v>100.21</v>
      </c>
      <c r="P82">
        <v>2.4</v>
      </c>
      <c r="Q82">
        <v>5</v>
      </c>
      <c r="R82" s="94">
        <v>0</v>
      </c>
      <c r="S82" s="94">
        <v>0</v>
      </c>
      <c r="T82" s="94">
        <v>0</v>
      </c>
      <c r="U82">
        <v>2.91</v>
      </c>
      <c r="V82">
        <v>0</v>
      </c>
      <c r="W82">
        <v>2.2400000000000002</v>
      </c>
      <c r="X82">
        <v>60.49</v>
      </c>
      <c r="Y82">
        <v>20.170000000000002</v>
      </c>
      <c r="Z82">
        <v>20.170000000000002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23.34</v>
      </c>
      <c r="AH82">
        <v>43.33</v>
      </c>
      <c r="AI82">
        <v>43.33</v>
      </c>
      <c r="AJ82">
        <v>29.26</v>
      </c>
      <c r="AK82">
        <v>0</v>
      </c>
      <c r="AL82">
        <v>0</v>
      </c>
    </row>
    <row r="83" spans="1:38">
      <c r="A83" t="s">
        <v>125</v>
      </c>
      <c r="B83" s="35">
        <v>260.29000000000002</v>
      </c>
      <c r="C83" s="35">
        <v>86.76</v>
      </c>
      <c r="D83" s="94">
        <f t="shared" si="1"/>
        <v>0</v>
      </c>
      <c r="E83" s="35">
        <v>4.8099999999999996</v>
      </c>
      <c r="F83" s="35">
        <v>0</v>
      </c>
      <c r="G83" s="35">
        <v>0</v>
      </c>
      <c r="H83" s="35"/>
      <c r="I83" s="35"/>
      <c r="J83" s="38">
        <v>0</v>
      </c>
      <c r="K83" s="38">
        <v>0</v>
      </c>
      <c r="L83" s="38">
        <v>0</v>
      </c>
      <c r="M83">
        <v>115.01</v>
      </c>
      <c r="N83">
        <v>271.98</v>
      </c>
      <c r="O83">
        <v>100.21</v>
      </c>
      <c r="P83">
        <v>3.11</v>
      </c>
      <c r="Q83">
        <v>5</v>
      </c>
      <c r="R83" s="94">
        <v>0</v>
      </c>
      <c r="S83" s="94">
        <v>0</v>
      </c>
      <c r="T83" s="94">
        <v>0</v>
      </c>
      <c r="U83">
        <v>2.91</v>
      </c>
      <c r="V83">
        <v>0</v>
      </c>
      <c r="W83">
        <v>2.42</v>
      </c>
      <c r="X83">
        <v>49.99</v>
      </c>
      <c r="Y83">
        <v>16.670000000000002</v>
      </c>
      <c r="Z83">
        <v>16.670000000000002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14.34</v>
      </c>
      <c r="AH83">
        <v>33.33</v>
      </c>
      <c r="AI83">
        <v>33.33</v>
      </c>
      <c r="AJ83">
        <v>30.27</v>
      </c>
      <c r="AK83">
        <v>0</v>
      </c>
      <c r="AL83">
        <v>0</v>
      </c>
    </row>
    <row r="84" spans="1:38">
      <c r="A84" t="s">
        <v>126</v>
      </c>
      <c r="B84" s="35">
        <v>260.29000000000002</v>
      </c>
      <c r="C84" s="35">
        <v>86.76</v>
      </c>
      <c r="D84" s="94">
        <f t="shared" si="1"/>
        <v>0</v>
      </c>
      <c r="E84" s="35">
        <v>4.8099999999999996</v>
      </c>
      <c r="F84" s="35">
        <v>0</v>
      </c>
      <c r="G84" s="35">
        <v>0</v>
      </c>
      <c r="H84" s="35"/>
      <c r="I84" s="35"/>
      <c r="J84" s="38">
        <v>0</v>
      </c>
      <c r="K84" s="38">
        <v>0</v>
      </c>
      <c r="L84" s="38">
        <v>0</v>
      </c>
      <c r="M84">
        <v>115.01</v>
      </c>
      <c r="N84">
        <v>271.98</v>
      </c>
      <c r="O84">
        <v>100.21</v>
      </c>
      <c r="P84">
        <v>3.11</v>
      </c>
      <c r="Q84">
        <v>5</v>
      </c>
      <c r="R84" s="94">
        <v>0</v>
      </c>
      <c r="S84" s="94">
        <v>0</v>
      </c>
      <c r="T84" s="94">
        <v>0</v>
      </c>
      <c r="U84">
        <v>2.91</v>
      </c>
      <c r="V84">
        <v>0</v>
      </c>
      <c r="W84">
        <v>2.42</v>
      </c>
      <c r="X84">
        <v>51.49</v>
      </c>
      <c r="Y84">
        <v>17.170000000000002</v>
      </c>
      <c r="Z84">
        <v>17.170000000000002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14.34</v>
      </c>
      <c r="AH84">
        <v>35</v>
      </c>
      <c r="AI84">
        <v>35</v>
      </c>
      <c r="AJ84">
        <v>30.27</v>
      </c>
      <c r="AK84">
        <v>0</v>
      </c>
      <c r="AL84">
        <v>0</v>
      </c>
    </row>
    <row r="85" spans="1:38">
      <c r="A85" t="s">
        <v>127</v>
      </c>
      <c r="B85" s="35">
        <v>260.29000000000002</v>
      </c>
      <c r="C85" s="35">
        <v>86.76</v>
      </c>
      <c r="D85" s="94">
        <f t="shared" si="1"/>
        <v>0</v>
      </c>
      <c r="E85" s="35">
        <v>4.8099999999999996</v>
      </c>
      <c r="F85" s="35">
        <v>0</v>
      </c>
      <c r="G85" s="35">
        <v>0</v>
      </c>
      <c r="H85" s="35"/>
      <c r="I85" s="35"/>
      <c r="J85" s="38">
        <v>0</v>
      </c>
      <c r="K85" s="38">
        <v>0</v>
      </c>
      <c r="L85" s="38">
        <v>0</v>
      </c>
      <c r="M85">
        <v>115.01</v>
      </c>
      <c r="N85">
        <v>271.98</v>
      </c>
      <c r="O85">
        <v>100.21</v>
      </c>
      <c r="P85">
        <v>3.11</v>
      </c>
      <c r="Q85">
        <v>5</v>
      </c>
      <c r="R85" s="94">
        <v>0</v>
      </c>
      <c r="S85" s="94">
        <v>0</v>
      </c>
      <c r="T85" s="94">
        <v>0</v>
      </c>
      <c r="U85">
        <v>3.22</v>
      </c>
      <c r="V85">
        <v>0</v>
      </c>
      <c r="W85">
        <v>2.42</v>
      </c>
      <c r="X85">
        <v>52.5</v>
      </c>
      <c r="Y85">
        <v>17.5</v>
      </c>
      <c r="Z85">
        <v>17.5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14.66</v>
      </c>
      <c r="AH85">
        <v>41</v>
      </c>
      <c r="AI85">
        <v>41</v>
      </c>
      <c r="AJ85">
        <v>30.27</v>
      </c>
      <c r="AK85">
        <v>0</v>
      </c>
      <c r="AL85">
        <v>0</v>
      </c>
    </row>
    <row r="86" spans="1:38">
      <c r="A86" t="s">
        <v>128</v>
      </c>
      <c r="B86" s="35">
        <v>260.29000000000002</v>
      </c>
      <c r="C86" s="35">
        <v>86.76</v>
      </c>
      <c r="D86" s="94">
        <f t="shared" si="1"/>
        <v>0</v>
      </c>
      <c r="E86" s="35">
        <v>4.8099999999999996</v>
      </c>
      <c r="F86" s="35">
        <v>0</v>
      </c>
      <c r="G86" s="35">
        <v>0</v>
      </c>
      <c r="H86" s="35"/>
      <c r="I86" s="35"/>
      <c r="J86" s="38">
        <v>0</v>
      </c>
      <c r="K86" s="38">
        <v>0</v>
      </c>
      <c r="L86" s="38">
        <v>0</v>
      </c>
      <c r="M86">
        <v>115.01</v>
      </c>
      <c r="N86">
        <v>271.98</v>
      </c>
      <c r="O86">
        <v>100.21</v>
      </c>
      <c r="P86">
        <v>3.11</v>
      </c>
      <c r="Q86">
        <v>5</v>
      </c>
      <c r="R86" s="94">
        <v>0</v>
      </c>
      <c r="S86" s="94">
        <v>0</v>
      </c>
      <c r="T86" s="94">
        <v>0</v>
      </c>
      <c r="U86">
        <v>3.22</v>
      </c>
      <c r="V86">
        <v>0</v>
      </c>
      <c r="W86">
        <v>2.42</v>
      </c>
      <c r="X86">
        <v>53.51</v>
      </c>
      <c r="Y86">
        <v>17.829999999999998</v>
      </c>
      <c r="Z86">
        <v>17.829999999999998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14.66</v>
      </c>
      <c r="AH86">
        <v>41.67</v>
      </c>
      <c r="AI86">
        <v>41.67</v>
      </c>
      <c r="AJ86">
        <v>30.27</v>
      </c>
      <c r="AK86">
        <v>0</v>
      </c>
      <c r="AL86">
        <v>0</v>
      </c>
    </row>
    <row r="87" spans="1:38">
      <c r="A87" t="s">
        <v>129</v>
      </c>
      <c r="B87" s="35">
        <v>260.29000000000002</v>
      </c>
      <c r="C87" s="35">
        <v>86.76</v>
      </c>
      <c r="D87" s="94">
        <f t="shared" si="1"/>
        <v>0</v>
      </c>
      <c r="E87" s="35">
        <v>4.8099999999999996</v>
      </c>
      <c r="F87" s="35">
        <v>0</v>
      </c>
      <c r="G87" s="35">
        <v>0</v>
      </c>
      <c r="H87" s="35"/>
      <c r="I87" s="35"/>
      <c r="J87" s="38">
        <v>0</v>
      </c>
      <c r="K87" s="38">
        <v>0</v>
      </c>
      <c r="L87" s="38">
        <v>0</v>
      </c>
      <c r="M87">
        <v>115.01</v>
      </c>
      <c r="N87">
        <v>271.98</v>
      </c>
      <c r="O87">
        <v>100.21</v>
      </c>
      <c r="P87">
        <v>2.94</v>
      </c>
      <c r="Q87">
        <v>5</v>
      </c>
      <c r="R87" s="94">
        <v>0</v>
      </c>
      <c r="S87" s="94">
        <v>0</v>
      </c>
      <c r="T87" s="94">
        <v>0</v>
      </c>
      <c r="U87">
        <v>3.22</v>
      </c>
      <c r="V87">
        <v>0</v>
      </c>
      <c r="W87">
        <v>2.42</v>
      </c>
      <c r="X87">
        <v>55.01</v>
      </c>
      <c r="Y87">
        <v>18.329999999999998</v>
      </c>
      <c r="Z87">
        <v>18.329999999999998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</v>
      </c>
      <c r="AH87">
        <v>43.33</v>
      </c>
      <c r="AI87">
        <v>43.33</v>
      </c>
      <c r="AJ87">
        <v>29.77</v>
      </c>
      <c r="AK87">
        <v>0</v>
      </c>
      <c r="AL87">
        <v>0</v>
      </c>
    </row>
    <row r="88" spans="1:38">
      <c r="A88" t="s">
        <v>130</v>
      </c>
      <c r="B88" s="35">
        <v>260.29000000000002</v>
      </c>
      <c r="C88" s="35">
        <v>86.76</v>
      </c>
      <c r="D88" s="94">
        <f t="shared" si="1"/>
        <v>0</v>
      </c>
      <c r="E88" s="35">
        <v>4.8099999999999996</v>
      </c>
      <c r="F88" s="35">
        <v>0</v>
      </c>
      <c r="G88" s="35">
        <v>0</v>
      </c>
      <c r="H88" s="35"/>
      <c r="I88" s="35"/>
      <c r="J88" s="38">
        <v>0</v>
      </c>
      <c r="K88" s="38">
        <v>0</v>
      </c>
      <c r="L88" s="38">
        <v>0</v>
      </c>
      <c r="M88">
        <v>115.01</v>
      </c>
      <c r="N88">
        <v>271.98</v>
      </c>
      <c r="O88">
        <v>100.21</v>
      </c>
      <c r="P88">
        <v>2.94</v>
      </c>
      <c r="Q88">
        <v>5</v>
      </c>
      <c r="R88" s="94">
        <v>0</v>
      </c>
      <c r="S88" s="94">
        <v>0</v>
      </c>
      <c r="T88" s="94">
        <v>0</v>
      </c>
      <c r="U88">
        <v>3.22</v>
      </c>
      <c r="V88">
        <v>0</v>
      </c>
      <c r="W88">
        <v>2.42</v>
      </c>
      <c r="X88">
        <v>56.51</v>
      </c>
      <c r="Y88">
        <v>18.829999999999998</v>
      </c>
      <c r="Z88">
        <v>18.829999999999998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</v>
      </c>
      <c r="AH88">
        <v>45</v>
      </c>
      <c r="AI88">
        <v>45</v>
      </c>
      <c r="AJ88">
        <v>29.77</v>
      </c>
      <c r="AK88">
        <v>0</v>
      </c>
      <c r="AL88">
        <v>0</v>
      </c>
    </row>
    <row r="89" spans="1:38">
      <c r="A89" t="s">
        <v>131</v>
      </c>
      <c r="B89" s="35">
        <v>260.29000000000002</v>
      </c>
      <c r="C89" s="35">
        <v>86.76</v>
      </c>
      <c r="D89" s="94">
        <f t="shared" si="1"/>
        <v>0</v>
      </c>
      <c r="E89" s="35">
        <v>4.8099999999999996</v>
      </c>
      <c r="F89" s="35">
        <v>0</v>
      </c>
      <c r="G89" s="35">
        <v>0</v>
      </c>
      <c r="H89" s="35"/>
      <c r="I89" s="35"/>
      <c r="J89" s="38">
        <v>0</v>
      </c>
      <c r="K89" s="38">
        <v>0</v>
      </c>
      <c r="L89" s="38">
        <v>0</v>
      </c>
      <c r="M89">
        <v>115.01</v>
      </c>
      <c r="N89">
        <v>271.98</v>
      </c>
      <c r="O89">
        <v>100.21</v>
      </c>
      <c r="P89">
        <v>2.94</v>
      </c>
      <c r="Q89">
        <v>5</v>
      </c>
      <c r="R89" s="94">
        <v>0</v>
      </c>
      <c r="S89" s="94">
        <v>0</v>
      </c>
      <c r="T89" s="94">
        <v>0</v>
      </c>
      <c r="U89">
        <v>3.22</v>
      </c>
      <c r="V89">
        <v>0</v>
      </c>
      <c r="W89">
        <v>2.42</v>
      </c>
      <c r="X89">
        <v>58.01</v>
      </c>
      <c r="Y89">
        <v>19.329999999999998</v>
      </c>
      <c r="Z89">
        <v>19.329999999999998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15.34</v>
      </c>
      <c r="AH89">
        <v>45.67</v>
      </c>
      <c r="AI89">
        <v>45.67</v>
      </c>
      <c r="AJ89">
        <v>29.77</v>
      </c>
      <c r="AK89">
        <v>0</v>
      </c>
      <c r="AL89">
        <v>0</v>
      </c>
    </row>
    <row r="90" spans="1:38">
      <c r="A90" t="s">
        <v>132</v>
      </c>
      <c r="B90" s="35">
        <v>260.29000000000002</v>
      </c>
      <c r="C90" s="35">
        <v>86.76</v>
      </c>
      <c r="D90" s="94">
        <f t="shared" si="1"/>
        <v>0</v>
      </c>
      <c r="E90" s="35">
        <v>4.8099999999999996</v>
      </c>
      <c r="F90" s="35">
        <v>0</v>
      </c>
      <c r="G90" s="35">
        <v>0</v>
      </c>
      <c r="H90" s="35"/>
      <c r="I90" s="35"/>
      <c r="J90" s="38">
        <v>0</v>
      </c>
      <c r="K90" s="38">
        <v>0</v>
      </c>
      <c r="L90" s="38">
        <v>0</v>
      </c>
      <c r="M90">
        <v>115.01</v>
      </c>
      <c r="N90">
        <v>271.98</v>
      </c>
      <c r="O90">
        <v>100.21</v>
      </c>
      <c r="P90">
        <v>2.94</v>
      </c>
      <c r="Q90">
        <v>5</v>
      </c>
      <c r="R90" s="94">
        <v>0</v>
      </c>
      <c r="S90" s="94">
        <v>0</v>
      </c>
      <c r="T90" s="94">
        <v>0</v>
      </c>
      <c r="U90">
        <v>3.22</v>
      </c>
      <c r="V90">
        <v>0</v>
      </c>
      <c r="W90">
        <v>2.42</v>
      </c>
      <c r="X90">
        <v>58.99</v>
      </c>
      <c r="Y90">
        <v>19.670000000000002</v>
      </c>
      <c r="Z90">
        <v>19.670000000000002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15.34</v>
      </c>
      <c r="AH90">
        <v>46.67</v>
      </c>
      <c r="AI90">
        <v>46.67</v>
      </c>
      <c r="AJ90">
        <v>30.28</v>
      </c>
      <c r="AK90">
        <v>0</v>
      </c>
      <c r="AL90">
        <v>0</v>
      </c>
    </row>
    <row r="91" spans="1:38">
      <c r="A91" t="s">
        <v>133</v>
      </c>
      <c r="B91" s="35">
        <v>260.29000000000002</v>
      </c>
      <c r="C91" s="35">
        <v>86.76</v>
      </c>
      <c r="D91" s="94">
        <f t="shared" si="1"/>
        <v>0</v>
      </c>
      <c r="E91" s="35">
        <v>4.8099999999999996</v>
      </c>
      <c r="F91" s="35">
        <v>0</v>
      </c>
      <c r="G91" s="35">
        <v>0</v>
      </c>
      <c r="H91" s="35"/>
      <c r="I91" s="35"/>
      <c r="J91" s="38">
        <v>0</v>
      </c>
      <c r="K91" s="38">
        <v>0</v>
      </c>
      <c r="L91" s="38">
        <v>0</v>
      </c>
      <c r="M91">
        <v>115.01</v>
      </c>
      <c r="N91">
        <v>271.98</v>
      </c>
      <c r="O91">
        <v>100.21</v>
      </c>
      <c r="P91">
        <v>3.34</v>
      </c>
      <c r="Q91">
        <v>5</v>
      </c>
      <c r="R91" s="94">
        <v>0</v>
      </c>
      <c r="S91" s="94">
        <v>0</v>
      </c>
      <c r="T91" s="94">
        <v>0</v>
      </c>
      <c r="U91">
        <v>3.22</v>
      </c>
      <c r="V91">
        <v>0</v>
      </c>
      <c r="W91">
        <v>2.33</v>
      </c>
      <c r="X91">
        <v>60</v>
      </c>
      <c r="Y91">
        <v>20</v>
      </c>
      <c r="Z91">
        <v>20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15.66</v>
      </c>
      <c r="AH91">
        <v>47.67</v>
      </c>
      <c r="AI91">
        <v>47.67</v>
      </c>
      <c r="AJ91">
        <v>30.78</v>
      </c>
      <c r="AK91">
        <v>0</v>
      </c>
      <c r="AL91">
        <v>0</v>
      </c>
    </row>
    <row r="92" spans="1:38">
      <c r="A92" t="s">
        <v>134</v>
      </c>
      <c r="B92" s="35">
        <v>260.29000000000002</v>
      </c>
      <c r="C92" s="35">
        <v>86.76</v>
      </c>
      <c r="D92" s="94">
        <f t="shared" si="1"/>
        <v>0</v>
      </c>
      <c r="E92" s="35">
        <v>4.8099999999999996</v>
      </c>
      <c r="F92" s="35">
        <v>0</v>
      </c>
      <c r="G92" s="35">
        <v>0</v>
      </c>
      <c r="H92" s="35"/>
      <c r="I92" s="35"/>
      <c r="J92" s="38">
        <v>0</v>
      </c>
      <c r="K92" s="38">
        <v>0</v>
      </c>
      <c r="L92" s="38">
        <v>0</v>
      </c>
      <c r="M92">
        <v>115.01</v>
      </c>
      <c r="N92">
        <v>271.98</v>
      </c>
      <c r="O92">
        <v>100.21</v>
      </c>
      <c r="P92">
        <v>3.34</v>
      </c>
      <c r="Q92">
        <v>5</v>
      </c>
      <c r="R92" s="94">
        <v>0</v>
      </c>
      <c r="S92" s="94">
        <v>0</v>
      </c>
      <c r="T92" s="94">
        <v>0</v>
      </c>
      <c r="U92">
        <v>3.22</v>
      </c>
      <c r="V92">
        <v>0</v>
      </c>
      <c r="W92">
        <v>2.33</v>
      </c>
      <c r="X92">
        <v>61.5</v>
      </c>
      <c r="Y92">
        <v>20.5</v>
      </c>
      <c r="Z92">
        <v>20.5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48.33</v>
      </c>
      <c r="AI92">
        <v>48.33</v>
      </c>
      <c r="AJ92">
        <v>30.78</v>
      </c>
      <c r="AK92">
        <v>0</v>
      </c>
      <c r="AL92">
        <v>0</v>
      </c>
    </row>
    <row r="93" spans="1:38">
      <c r="A93" t="s">
        <v>135</v>
      </c>
      <c r="B93" s="35">
        <v>260.29000000000002</v>
      </c>
      <c r="C93" s="35">
        <v>86.76</v>
      </c>
      <c r="D93" s="94">
        <f t="shared" si="1"/>
        <v>0</v>
      </c>
      <c r="E93" s="35">
        <v>4.8099999999999996</v>
      </c>
      <c r="F93" s="35">
        <v>0</v>
      </c>
      <c r="G93" s="35">
        <v>0</v>
      </c>
      <c r="H93" s="35"/>
      <c r="I93" s="35"/>
      <c r="J93" s="38">
        <v>0</v>
      </c>
      <c r="K93" s="38">
        <v>0</v>
      </c>
      <c r="L93" s="38">
        <v>0</v>
      </c>
      <c r="M93">
        <v>115.01</v>
      </c>
      <c r="N93">
        <v>271.98</v>
      </c>
      <c r="O93">
        <v>100.21</v>
      </c>
      <c r="P93">
        <v>3.34</v>
      </c>
      <c r="Q93">
        <v>5</v>
      </c>
      <c r="R93" s="94">
        <v>0</v>
      </c>
      <c r="S93" s="94">
        <v>0</v>
      </c>
      <c r="T93" s="94">
        <v>0</v>
      </c>
      <c r="U93">
        <v>3.07</v>
      </c>
      <c r="V93">
        <v>0</v>
      </c>
      <c r="W93">
        <v>2.33</v>
      </c>
      <c r="X93">
        <v>69</v>
      </c>
      <c r="Y93">
        <v>23</v>
      </c>
      <c r="Z93">
        <v>23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</v>
      </c>
      <c r="AH93">
        <v>56.67</v>
      </c>
      <c r="AI93">
        <v>56.67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260.29000000000002</v>
      </c>
      <c r="C94" s="35">
        <v>86.76</v>
      </c>
      <c r="D94" s="94">
        <f t="shared" si="1"/>
        <v>0</v>
      </c>
      <c r="E94" s="35">
        <v>4.8099999999999996</v>
      </c>
      <c r="F94" s="35">
        <v>0</v>
      </c>
      <c r="G94" s="35">
        <v>0</v>
      </c>
      <c r="H94" s="35"/>
      <c r="I94" s="35"/>
      <c r="J94" s="38">
        <v>0</v>
      </c>
      <c r="K94" s="38">
        <v>0</v>
      </c>
      <c r="L94" s="38">
        <v>0</v>
      </c>
      <c r="M94">
        <v>115.01</v>
      </c>
      <c r="N94">
        <v>271.98</v>
      </c>
      <c r="O94">
        <v>100.21</v>
      </c>
      <c r="P94">
        <v>3.34</v>
      </c>
      <c r="Q94">
        <v>5</v>
      </c>
      <c r="R94" s="94">
        <v>0</v>
      </c>
      <c r="S94" s="94">
        <v>0</v>
      </c>
      <c r="T94" s="94">
        <v>0</v>
      </c>
      <c r="U94">
        <v>3.07</v>
      </c>
      <c r="V94">
        <v>0</v>
      </c>
      <c r="W94">
        <v>2.33</v>
      </c>
      <c r="X94">
        <v>70.010000000000005</v>
      </c>
      <c r="Y94">
        <v>23.33</v>
      </c>
      <c r="Z94">
        <v>23.33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</v>
      </c>
      <c r="AH94">
        <v>57.33</v>
      </c>
      <c r="AI94">
        <v>57.33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260.29000000000002</v>
      </c>
      <c r="C95" s="35">
        <v>86.76</v>
      </c>
      <c r="D95" s="94">
        <f t="shared" si="1"/>
        <v>0</v>
      </c>
      <c r="E95" s="35">
        <v>4.8099999999999996</v>
      </c>
      <c r="F95" s="35">
        <v>0</v>
      </c>
      <c r="G95" s="35">
        <v>0</v>
      </c>
      <c r="H95" s="35"/>
      <c r="I95" s="35"/>
      <c r="J95" s="38">
        <v>0</v>
      </c>
      <c r="K95" s="38">
        <v>0</v>
      </c>
      <c r="L95" s="38">
        <v>0</v>
      </c>
      <c r="M95">
        <v>115.01</v>
      </c>
      <c r="N95">
        <v>271.98</v>
      </c>
      <c r="O95">
        <v>100.21</v>
      </c>
      <c r="P95">
        <v>3.34</v>
      </c>
      <c r="Q95">
        <v>5</v>
      </c>
      <c r="R95" s="94">
        <v>0</v>
      </c>
      <c r="S95" s="94">
        <v>0</v>
      </c>
      <c r="T95" s="94">
        <v>0</v>
      </c>
      <c r="U95">
        <v>3.07</v>
      </c>
      <c r="V95">
        <v>0</v>
      </c>
      <c r="W95">
        <v>2.2400000000000002</v>
      </c>
      <c r="X95">
        <v>70.010000000000005</v>
      </c>
      <c r="Y95">
        <v>23.33</v>
      </c>
      <c r="Z95">
        <v>23.33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</v>
      </c>
      <c r="AH95">
        <v>58.33</v>
      </c>
      <c r="AI95">
        <v>58.33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260.29000000000002</v>
      </c>
      <c r="C96" s="35">
        <v>86.76</v>
      </c>
      <c r="D96" s="94">
        <f t="shared" si="1"/>
        <v>0</v>
      </c>
      <c r="E96" s="35">
        <v>4.8099999999999996</v>
      </c>
      <c r="F96" s="35">
        <v>0</v>
      </c>
      <c r="G96" s="35">
        <v>0</v>
      </c>
      <c r="H96" s="35"/>
      <c r="I96" s="35"/>
      <c r="J96" s="38">
        <v>0</v>
      </c>
      <c r="K96" s="38">
        <v>0</v>
      </c>
      <c r="L96" s="38">
        <v>0</v>
      </c>
      <c r="M96">
        <v>115.01</v>
      </c>
      <c r="N96">
        <v>271.98</v>
      </c>
      <c r="O96">
        <v>100.21</v>
      </c>
      <c r="P96">
        <v>3.34</v>
      </c>
      <c r="Q96">
        <v>5</v>
      </c>
      <c r="R96" s="94">
        <v>0</v>
      </c>
      <c r="S96" s="94">
        <v>0</v>
      </c>
      <c r="T96" s="94">
        <v>0</v>
      </c>
      <c r="U96">
        <v>3.07</v>
      </c>
      <c r="V96">
        <v>0</v>
      </c>
      <c r="W96">
        <v>2.2400000000000002</v>
      </c>
      <c r="X96">
        <v>70.010000000000005</v>
      </c>
      <c r="Y96">
        <v>23.33</v>
      </c>
      <c r="Z96">
        <v>23.33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</v>
      </c>
      <c r="AH96">
        <v>58.33</v>
      </c>
      <c r="AI96">
        <v>58.33</v>
      </c>
      <c r="AJ96">
        <v>31.29</v>
      </c>
      <c r="AK96">
        <v>0</v>
      </c>
      <c r="AL96">
        <v>0</v>
      </c>
    </row>
    <row r="97" spans="1:50">
      <c r="A97" t="s">
        <v>139</v>
      </c>
      <c r="B97" s="35">
        <v>260.29000000000002</v>
      </c>
      <c r="C97" s="35">
        <v>86.76</v>
      </c>
      <c r="D97" s="94">
        <f t="shared" si="1"/>
        <v>0</v>
      </c>
      <c r="E97" s="35">
        <v>4.8099999999999996</v>
      </c>
      <c r="F97" s="35">
        <v>0</v>
      </c>
      <c r="G97" s="35">
        <v>0</v>
      </c>
      <c r="H97" s="35"/>
      <c r="I97" s="35"/>
      <c r="J97" s="38">
        <v>0</v>
      </c>
      <c r="K97" s="38">
        <v>0</v>
      </c>
      <c r="L97" s="38">
        <v>0</v>
      </c>
      <c r="M97">
        <v>115.01</v>
      </c>
      <c r="N97">
        <v>271.98</v>
      </c>
      <c r="O97">
        <v>100.21</v>
      </c>
      <c r="P97">
        <v>3.34</v>
      </c>
      <c r="Q97">
        <v>5</v>
      </c>
      <c r="R97" s="94">
        <v>0</v>
      </c>
      <c r="S97" s="94">
        <v>0</v>
      </c>
      <c r="T97" s="94">
        <v>0</v>
      </c>
      <c r="U97">
        <v>3.07</v>
      </c>
      <c r="V97">
        <v>0</v>
      </c>
      <c r="W97">
        <v>2.2400000000000002</v>
      </c>
      <c r="X97">
        <v>79.989999999999995</v>
      </c>
      <c r="Y97">
        <v>26.67</v>
      </c>
      <c r="Z97">
        <v>26.67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21.34</v>
      </c>
      <c r="AH97">
        <v>62</v>
      </c>
      <c r="AI97">
        <v>62</v>
      </c>
      <c r="AJ97">
        <v>31.29</v>
      </c>
      <c r="AK97">
        <v>0</v>
      </c>
      <c r="AL97">
        <v>0</v>
      </c>
    </row>
    <row r="98" spans="1:50">
      <c r="A98" t="s">
        <v>140</v>
      </c>
      <c r="B98" s="35">
        <v>260.29000000000002</v>
      </c>
      <c r="C98" s="35">
        <v>86.76</v>
      </c>
      <c r="D98" s="94">
        <f t="shared" si="1"/>
        <v>0</v>
      </c>
      <c r="E98" s="35">
        <v>4.8099999999999996</v>
      </c>
      <c r="F98" s="35">
        <v>0</v>
      </c>
      <c r="G98" s="35">
        <v>0</v>
      </c>
      <c r="H98" s="35"/>
      <c r="I98" s="35"/>
      <c r="J98" s="38">
        <v>0</v>
      </c>
      <c r="K98" s="38">
        <v>0</v>
      </c>
      <c r="L98" s="38">
        <v>0</v>
      </c>
      <c r="M98">
        <v>115.01</v>
      </c>
      <c r="N98">
        <v>271.98</v>
      </c>
      <c r="O98">
        <v>100.21</v>
      </c>
      <c r="P98">
        <v>3.34</v>
      </c>
      <c r="Q98">
        <v>5</v>
      </c>
      <c r="R98" s="94">
        <v>0</v>
      </c>
      <c r="S98" s="94">
        <v>0</v>
      </c>
      <c r="T98" s="94">
        <v>0</v>
      </c>
      <c r="U98">
        <v>3.07</v>
      </c>
      <c r="V98">
        <v>0</v>
      </c>
      <c r="W98">
        <v>2.2400000000000002</v>
      </c>
      <c r="X98">
        <v>79.989999999999995</v>
      </c>
      <c r="Y98">
        <v>26.67</v>
      </c>
      <c r="Z98">
        <v>26.67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22</v>
      </c>
      <c r="AH98">
        <v>62.33</v>
      </c>
      <c r="AI98">
        <v>62.33</v>
      </c>
      <c r="AJ98">
        <v>31.29</v>
      </c>
      <c r="AK98">
        <v>0</v>
      </c>
      <c r="AL98">
        <v>0</v>
      </c>
    </row>
    <row r="99" spans="1:50">
      <c r="A99" t="s">
        <v>141</v>
      </c>
      <c r="B99" s="35">
        <f>SUM(B3:B98)/4000</f>
        <v>4.7892025000000009</v>
      </c>
      <c r="C99" s="35">
        <f t="shared" ref="C99:P99" si="2">SUM(C3:C98)/4000</f>
        <v>1.6118200000000016</v>
      </c>
      <c r="D99" s="94">
        <f t="shared" ref="D99" si="3">SUM(D3:D98)/4000</f>
        <v>1.0498974999999999</v>
      </c>
      <c r="E99" s="35">
        <f>SUM(E3:E98)/4000</f>
        <v>0.13148500000000016</v>
      </c>
      <c r="F99" s="35">
        <f t="shared" ref="F99:I99" si="4">SUM(F3:F98)/4000</f>
        <v>0.11602750000000005</v>
      </c>
      <c r="G99" s="35">
        <f t="shared" si="4"/>
        <v>7.7457500000000054E-2</v>
      </c>
      <c r="H99" s="35">
        <f t="shared" si="4"/>
        <v>0</v>
      </c>
      <c r="I99" s="35">
        <f t="shared" si="4"/>
        <v>0</v>
      </c>
      <c r="J99" s="38">
        <f t="shared" si="2"/>
        <v>0.13649250000000004</v>
      </c>
      <c r="K99" s="38">
        <f t="shared" si="2"/>
        <v>0.13649250000000004</v>
      </c>
      <c r="L99" s="38">
        <f t="shared" si="2"/>
        <v>0.10547999999999999</v>
      </c>
      <c r="M99">
        <f t="shared" si="2"/>
        <v>1.9919900000000019</v>
      </c>
      <c r="N99">
        <f t="shared" si="2"/>
        <v>5.3875824999999971</v>
      </c>
      <c r="O99">
        <f t="shared" si="2"/>
        <v>1.9910774999999992</v>
      </c>
      <c r="P99">
        <f t="shared" si="2"/>
        <v>5.595250000000003E-2</v>
      </c>
      <c r="Q99">
        <f t="shared" ref="Q99:AF99" si="5">SUM(Q3:Q98)/4000</f>
        <v>0.10204999999999999</v>
      </c>
      <c r="R99" s="94">
        <f t="shared" si="5"/>
        <v>0.35524249999999996</v>
      </c>
      <c r="S99" s="94">
        <f t="shared" si="5"/>
        <v>0.32778750000000001</v>
      </c>
      <c r="T99" s="94">
        <f t="shared" si="5"/>
        <v>0.36686749999999996</v>
      </c>
      <c r="U99">
        <f t="shared" si="5"/>
        <v>5.7922499999999974E-2</v>
      </c>
      <c r="V99">
        <f t="shared" si="5"/>
        <v>1.1226325000000004</v>
      </c>
      <c r="W99">
        <f t="shared" si="5"/>
        <v>4.8890000000000045E-2</v>
      </c>
      <c r="X99">
        <f t="shared" si="5"/>
        <v>1.1601275000000002</v>
      </c>
      <c r="Y99">
        <f t="shared" si="5"/>
        <v>0.38670749999999993</v>
      </c>
      <c r="Z99">
        <f t="shared" si="5"/>
        <v>0.38670749999999993</v>
      </c>
      <c r="AA99">
        <f t="shared" si="5"/>
        <v>2.0400674999999997</v>
      </c>
      <c r="AB99">
        <f t="shared" si="5"/>
        <v>0.40803999999999985</v>
      </c>
      <c r="AC99">
        <f t="shared" si="5"/>
        <v>0.75875000000000004</v>
      </c>
      <c r="AD99">
        <f t="shared" si="5"/>
        <v>0.39174999999999999</v>
      </c>
      <c r="AE99">
        <f t="shared" si="5"/>
        <v>0.78974999999999995</v>
      </c>
      <c r="AF99">
        <f t="shared" si="5"/>
        <v>0.39474999999999999</v>
      </c>
      <c r="AG99">
        <f t="shared" ref="AG99:AM99" si="6">SUM(AG3:AG98)/4000</f>
        <v>0.30899500000000013</v>
      </c>
      <c r="AH99">
        <f t="shared" si="6"/>
        <v>0.86591000000000007</v>
      </c>
      <c r="AI99">
        <f t="shared" si="6"/>
        <v>0.86591000000000007</v>
      </c>
      <c r="AJ99">
        <f t="shared" si="6"/>
        <v>0.7195775000000002</v>
      </c>
      <c r="AK99">
        <f t="shared" si="6"/>
        <v>1.6575</v>
      </c>
      <c r="AL99">
        <f t="shared" si="6"/>
        <v>0.70674999999999999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45752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U3" activePane="bottomRight" state="frozen"/>
      <selection sqref="A1:XFD1048576"/>
      <selection pane="topRight" sqref="A1:XFD1048576"/>
      <selection pane="bottomLeft" sqref="A1:XFD1048576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270.29651662367093</v>
      </c>
      <c r="L3">
        <v>4.8199999999999994</v>
      </c>
      <c r="M3">
        <v>63.55</v>
      </c>
      <c r="N3">
        <v>52.654503849443969</v>
      </c>
      <c r="O3">
        <v>73.315987911459601</v>
      </c>
      <c r="P3">
        <v>23.56</v>
      </c>
      <c r="Q3">
        <v>3.8474486414844269</v>
      </c>
      <c r="R3">
        <v>9.6199999999999992</v>
      </c>
      <c r="S3">
        <v>5.7728849999999996</v>
      </c>
      <c r="T3">
        <v>1.03</v>
      </c>
      <c r="U3">
        <v>59.949999999999996</v>
      </c>
      <c r="V3">
        <v>5.87</v>
      </c>
      <c r="W3">
        <v>19.36</v>
      </c>
      <c r="X3">
        <v>62.65</v>
      </c>
      <c r="Y3">
        <v>0</v>
      </c>
      <c r="Z3">
        <v>2.7536699999999992</v>
      </c>
      <c r="AA3">
        <v>0</v>
      </c>
      <c r="AB3">
        <v>7.2145649269551022</v>
      </c>
      <c r="AC3">
        <v>0</v>
      </c>
      <c r="AD3">
        <v>0</v>
      </c>
      <c r="AE3">
        <v>8.7949422283530296</v>
      </c>
      <c r="AF3">
        <v>6.7587014518564565</v>
      </c>
      <c r="AG3">
        <v>33.680353062833305</v>
      </c>
      <c r="AH3">
        <v>0</v>
      </c>
      <c r="AI3">
        <v>0</v>
      </c>
      <c r="AJ3">
        <v>0</v>
      </c>
      <c r="AK3">
        <v>31.76538154906018</v>
      </c>
      <c r="AL3">
        <v>19.180722030981066</v>
      </c>
      <c r="AM3">
        <v>0</v>
      </c>
      <c r="AN3">
        <v>5.7294280132030168E-2</v>
      </c>
      <c r="AO3">
        <v>0</v>
      </c>
      <c r="AP3">
        <v>0</v>
      </c>
      <c r="AQ3">
        <v>16.966083871183681</v>
      </c>
      <c r="AR3">
        <v>15.15751721014492</v>
      </c>
      <c r="AS3">
        <v>17.556593649907651</v>
      </c>
      <c r="AT3">
        <v>0</v>
      </c>
      <c r="AU3">
        <v>0</v>
      </c>
      <c r="AV3">
        <v>0</v>
      </c>
      <c r="AW3">
        <v>0</v>
      </c>
      <c r="AX3">
        <v>0</v>
      </c>
      <c r="AY3">
        <v>3.1</v>
      </c>
      <c r="AZ3">
        <v>0</v>
      </c>
      <c r="BA3">
        <v>0</v>
      </c>
      <c r="BB3">
        <v>3.01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822.29316628746631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270.30287217830272</v>
      </c>
      <c r="L4">
        <v>4.8099999999999996</v>
      </c>
      <c r="M4">
        <v>63.55</v>
      </c>
      <c r="N4">
        <v>52.654503849443969</v>
      </c>
      <c r="O4">
        <v>73.315987911459601</v>
      </c>
      <c r="P4">
        <v>23.56</v>
      </c>
      <c r="Q4">
        <v>3.8474486414844269</v>
      </c>
      <c r="R4">
        <v>9.6199999999999992</v>
      </c>
      <c r="S4">
        <v>5.7728849999999996</v>
      </c>
      <c r="T4">
        <v>1.03</v>
      </c>
      <c r="U4">
        <v>59.949999999999996</v>
      </c>
      <c r="V4">
        <v>5.87</v>
      </c>
      <c r="W4">
        <v>19.36</v>
      </c>
      <c r="X4">
        <v>62.65</v>
      </c>
      <c r="Y4">
        <v>0</v>
      </c>
      <c r="Z4">
        <v>2.7536699999999992</v>
      </c>
      <c r="AA4">
        <v>0</v>
      </c>
      <c r="AB4">
        <v>7.2145649269551022</v>
      </c>
      <c r="AC4">
        <v>0</v>
      </c>
      <c r="AD4">
        <v>0</v>
      </c>
      <c r="AE4">
        <v>8.7949422283530296</v>
      </c>
      <c r="AF4">
        <v>6.7587014518564565</v>
      </c>
      <c r="AG4">
        <v>33.680353062833305</v>
      </c>
      <c r="AH4">
        <v>0</v>
      </c>
      <c r="AI4">
        <v>0</v>
      </c>
      <c r="AJ4">
        <v>0</v>
      </c>
      <c r="AK4">
        <v>31.76538154906018</v>
      </c>
      <c r="AL4">
        <v>50.865096385542167</v>
      </c>
      <c r="AM4">
        <v>0</v>
      </c>
      <c r="AN4">
        <v>5.7294280132030168E-2</v>
      </c>
      <c r="AO4">
        <v>0</v>
      </c>
      <c r="AP4">
        <v>0</v>
      </c>
      <c r="AQ4">
        <v>8.4863777759125618</v>
      </c>
      <c r="AR4">
        <v>15.15751721014492</v>
      </c>
      <c r="AS4">
        <v>17.556593649907651</v>
      </c>
      <c r="AT4">
        <v>0</v>
      </c>
      <c r="AU4">
        <v>0</v>
      </c>
      <c r="AV4">
        <v>0</v>
      </c>
      <c r="AW4">
        <v>0</v>
      </c>
      <c r="AX4">
        <v>0</v>
      </c>
      <c r="AY4">
        <v>3.1</v>
      </c>
      <c r="AZ4">
        <v>0</v>
      </c>
      <c r="BA4">
        <v>0</v>
      </c>
      <c r="BB4">
        <v>3.01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845.4941901013882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270.28999999999996</v>
      </c>
      <c r="L5">
        <v>4.8099999999999996</v>
      </c>
      <c r="M5">
        <v>63.55</v>
      </c>
      <c r="N5">
        <v>52.654503849443969</v>
      </c>
      <c r="O5">
        <v>73.315987911459601</v>
      </c>
      <c r="P5">
        <v>23.56</v>
      </c>
      <c r="Q5">
        <v>3.8474486414844269</v>
      </c>
      <c r="R5">
        <v>9.6199999999999992</v>
      </c>
      <c r="S5">
        <v>5.7728849999999996</v>
      </c>
      <c r="T5">
        <v>1.03</v>
      </c>
      <c r="U5">
        <v>59.949999999999996</v>
      </c>
      <c r="V5">
        <v>5.87</v>
      </c>
      <c r="W5">
        <v>19.36</v>
      </c>
      <c r="X5">
        <v>62.65</v>
      </c>
      <c r="Y5">
        <v>0</v>
      </c>
      <c r="Z5">
        <v>2.7536699999999992</v>
      </c>
      <c r="AA5">
        <v>0</v>
      </c>
      <c r="AB5">
        <v>7.2145649269551022</v>
      </c>
      <c r="AC5">
        <v>0</v>
      </c>
      <c r="AD5">
        <v>0</v>
      </c>
      <c r="AE5">
        <v>8.7949422283530296</v>
      </c>
      <c r="AF5">
        <v>6.7587014518564565</v>
      </c>
      <c r="AG5">
        <v>33.680353062833305</v>
      </c>
      <c r="AH5">
        <v>0</v>
      </c>
      <c r="AI5">
        <v>0</v>
      </c>
      <c r="AJ5">
        <v>0</v>
      </c>
      <c r="AK5">
        <v>31.76538154906018</v>
      </c>
      <c r="AL5">
        <v>50.865096385542167</v>
      </c>
      <c r="AM5">
        <v>0</v>
      </c>
      <c r="AN5">
        <v>5.7294280132030168E-2</v>
      </c>
      <c r="AO5">
        <v>0</v>
      </c>
      <c r="AP5">
        <v>0</v>
      </c>
      <c r="AQ5">
        <v>0</v>
      </c>
      <c r="AR5">
        <v>15.15751721014492</v>
      </c>
      <c r="AS5">
        <v>17.556593649907651</v>
      </c>
      <c r="AT5">
        <v>0</v>
      </c>
      <c r="AU5">
        <v>0</v>
      </c>
      <c r="AV5">
        <v>0</v>
      </c>
      <c r="AW5">
        <v>0</v>
      </c>
      <c r="AX5">
        <v>0</v>
      </c>
      <c r="AY5">
        <v>3.1</v>
      </c>
      <c r="AZ5">
        <v>0</v>
      </c>
      <c r="BA5">
        <v>0</v>
      </c>
      <c r="BB5">
        <v>2.4899999999999998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836.4749401471729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270.29632775371653</v>
      </c>
      <c r="L6">
        <v>4.8099999999999996</v>
      </c>
      <c r="M6">
        <v>63.55</v>
      </c>
      <c r="N6">
        <v>52.654503849443969</v>
      </c>
      <c r="O6">
        <v>73.315987911459601</v>
      </c>
      <c r="P6">
        <v>23.56</v>
      </c>
      <c r="Q6">
        <v>3.8474486414844269</v>
      </c>
      <c r="R6">
        <v>9.6199999999999992</v>
      </c>
      <c r="S6">
        <v>5.7728849999999996</v>
      </c>
      <c r="T6">
        <v>1.03</v>
      </c>
      <c r="U6">
        <v>59.949999999999996</v>
      </c>
      <c r="V6">
        <v>5.87</v>
      </c>
      <c r="W6">
        <v>19.36</v>
      </c>
      <c r="X6">
        <v>62.65</v>
      </c>
      <c r="Y6">
        <v>0</v>
      </c>
      <c r="Z6">
        <v>2.7536699999999992</v>
      </c>
      <c r="AA6">
        <v>0</v>
      </c>
      <c r="AB6">
        <v>7.2145649269551022</v>
      </c>
      <c r="AC6">
        <v>0</v>
      </c>
      <c r="AD6">
        <v>0</v>
      </c>
      <c r="AE6">
        <v>8.7949422283530296</v>
      </c>
      <c r="AF6">
        <v>6.7587014518564565</v>
      </c>
      <c r="AG6">
        <v>33.680353062833305</v>
      </c>
      <c r="AH6">
        <v>0</v>
      </c>
      <c r="AI6">
        <v>0</v>
      </c>
      <c r="AJ6">
        <v>0</v>
      </c>
      <c r="AK6">
        <v>31.76538154906018</v>
      </c>
      <c r="AL6">
        <v>50.865096385542167</v>
      </c>
      <c r="AM6">
        <v>0</v>
      </c>
      <c r="AN6">
        <v>5.7294280132030168E-2</v>
      </c>
      <c r="AO6">
        <v>0</v>
      </c>
      <c r="AP6">
        <v>0</v>
      </c>
      <c r="AQ6">
        <v>0</v>
      </c>
      <c r="AR6">
        <v>15.15751721014492</v>
      </c>
      <c r="AS6">
        <v>17.556593649907651</v>
      </c>
      <c r="AT6">
        <v>0</v>
      </c>
      <c r="AU6">
        <v>0</v>
      </c>
      <c r="AV6">
        <v>0</v>
      </c>
      <c r="AW6">
        <v>0</v>
      </c>
      <c r="AX6">
        <v>0</v>
      </c>
      <c r="AY6">
        <v>3.1</v>
      </c>
      <c r="AZ6">
        <v>0</v>
      </c>
      <c r="BA6">
        <v>0</v>
      </c>
      <c r="BB6">
        <v>2.4899999999999998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836.48126790088941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270.2962290283923</v>
      </c>
      <c r="L7">
        <v>4.8002437097228379</v>
      </c>
      <c r="M7">
        <v>63.55</v>
      </c>
      <c r="N7">
        <v>52.654503849443969</v>
      </c>
      <c r="O7">
        <v>73.315987911459601</v>
      </c>
      <c r="P7">
        <v>23.56</v>
      </c>
      <c r="Q7">
        <v>3.8474486414844269</v>
      </c>
      <c r="R7">
        <v>9.6199999999999992</v>
      </c>
      <c r="S7">
        <v>5.7728849999999996</v>
      </c>
      <c r="T7">
        <v>1.03</v>
      </c>
      <c r="U7">
        <v>59.949999999999996</v>
      </c>
      <c r="V7">
        <v>5.87</v>
      </c>
      <c r="W7">
        <v>19.36</v>
      </c>
      <c r="X7">
        <v>62.65</v>
      </c>
      <c r="Y7">
        <v>0</v>
      </c>
      <c r="Z7">
        <v>2.7536699999999992</v>
      </c>
      <c r="AA7">
        <v>0</v>
      </c>
      <c r="AB7">
        <v>0</v>
      </c>
      <c r="AC7">
        <v>0</v>
      </c>
      <c r="AD7">
        <v>0</v>
      </c>
      <c r="AE7">
        <v>8.7949422283530296</v>
      </c>
      <c r="AF7">
        <v>6.7587014518564565</v>
      </c>
      <c r="AG7">
        <v>33.680353062833305</v>
      </c>
      <c r="AH7">
        <v>0</v>
      </c>
      <c r="AI7">
        <v>0</v>
      </c>
      <c r="AJ7">
        <v>0</v>
      </c>
      <c r="AK7">
        <v>31.76538154906018</v>
      </c>
      <c r="AL7">
        <v>50.865096385542167</v>
      </c>
      <c r="AM7">
        <v>0</v>
      </c>
      <c r="AN7">
        <v>5.7294280132030168E-2</v>
      </c>
      <c r="AO7">
        <v>0</v>
      </c>
      <c r="AP7">
        <v>0</v>
      </c>
      <c r="AQ7">
        <v>0</v>
      </c>
      <c r="AR7">
        <v>15.15751721014492</v>
      </c>
      <c r="AS7">
        <v>17.556593649907651</v>
      </c>
      <c r="AT7">
        <v>0</v>
      </c>
      <c r="AU7">
        <v>0</v>
      </c>
      <c r="AV7">
        <v>0</v>
      </c>
      <c r="AW7">
        <v>0</v>
      </c>
      <c r="AX7">
        <v>0</v>
      </c>
      <c r="AY7">
        <v>3.1</v>
      </c>
      <c r="AZ7">
        <v>0</v>
      </c>
      <c r="BA7">
        <v>0</v>
      </c>
      <c r="BB7">
        <v>2.4899999999999998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829.25684795833297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270.2962290283923</v>
      </c>
      <c r="L8">
        <v>4.8099999999999996</v>
      </c>
      <c r="M8">
        <v>63.55</v>
      </c>
      <c r="N8">
        <v>52.654503849443969</v>
      </c>
      <c r="O8">
        <v>73.315987911459601</v>
      </c>
      <c r="P8">
        <v>23.56</v>
      </c>
      <c r="Q8">
        <v>3.8474486414844269</v>
      </c>
      <c r="R8">
        <v>9.6199999999999992</v>
      </c>
      <c r="S8">
        <v>5.7728849999999996</v>
      </c>
      <c r="T8">
        <v>1.03</v>
      </c>
      <c r="U8">
        <v>59.949999999999996</v>
      </c>
      <c r="V8">
        <v>5.87</v>
      </c>
      <c r="W8">
        <v>19.36</v>
      </c>
      <c r="X8">
        <v>62.65</v>
      </c>
      <c r="Y8">
        <v>0</v>
      </c>
      <c r="Z8">
        <v>2.7536699999999992</v>
      </c>
      <c r="AA8">
        <v>0</v>
      </c>
      <c r="AB8">
        <v>0</v>
      </c>
      <c r="AC8">
        <v>0</v>
      </c>
      <c r="AD8">
        <v>0</v>
      </c>
      <c r="AE8">
        <v>8.7949422283530296</v>
      </c>
      <c r="AF8">
        <v>6.7587014518564565</v>
      </c>
      <c r="AG8">
        <v>33.680353062833305</v>
      </c>
      <c r="AH8">
        <v>0</v>
      </c>
      <c r="AI8">
        <v>0</v>
      </c>
      <c r="AJ8">
        <v>0</v>
      </c>
      <c r="AK8">
        <v>31.76538154906018</v>
      </c>
      <c r="AL8">
        <v>50.865096385542167</v>
      </c>
      <c r="AM8">
        <v>0</v>
      </c>
      <c r="AN8">
        <v>5.7294280132030168E-2</v>
      </c>
      <c r="AO8">
        <v>0</v>
      </c>
      <c r="AP8">
        <v>0</v>
      </c>
      <c r="AQ8">
        <v>0</v>
      </c>
      <c r="AR8">
        <v>15.15751721014492</v>
      </c>
      <c r="AS8">
        <v>17.556593649907651</v>
      </c>
      <c r="AT8">
        <v>0</v>
      </c>
      <c r="AU8">
        <v>0</v>
      </c>
      <c r="AV8">
        <v>0</v>
      </c>
      <c r="AW8">
        <v>0</v>
      </c>
      <c r="AX8">
        <v>0</v>
      </c>
      <c r="AY8">
        <v>3.1</v>
      </c>
      <c r="AZ8">
        <v>0</v>
      </c>
      <c r="BA8">
        <v>0</v>
      </c>
      <c r="BB8">
        <v>2.4899999999999998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829.26660424861018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270.2962290283923</v>
      </c>
      <c r="L9">
        <v>4.8099999999999996</v>
      </c>
      <c r="M9">
        <v>64.186973812887103</v>
      </c>
      <c r="N9">
        <v>52.909999999999989</v>
      </c>
      <c r="O9">
        <v>74.069999999999993</v>
      </c>
      <c r="P9">
        <v>24.052283083349153</v>
      </c>
      <c r="Q9">
        <v>3.8474486414844269</v>
      </c>
      <c r="R9">
        <v>9.6199999999999992</v>
      </c>
      <c r="S9">
        <v>5.7728849999999996</v>
      </c>
      <c r="T9">
        <v>1.75</v>
      </c>
      <c r="U9">
        <v>59.949999999999996</v>
      </c>
      <c r="V9">
        <v>5.87</v>
      </c>
      <c r="W9">
        <v>19.36</v>
      </c>
      <c r="X9">
        <v>62.65</v>
      </c>
      <c r="Y9">
        <v>0</v>
      </c>
      <c r="Z9">
        <v>2.7536699999999992</v>
      </c>
      <c r="AA9">
        <v>0</v>
      </c>
      <c r="AB9">
        <v>0</v>
      </c>
      <c r="AC9">
        <v>0</v>
      </c>
      <c r="AD9">
        <v>0</v>
      </c>
      <c r="AE9">
        <v>8.7949422283530296</v>
      </c>
      <c r="AF9">
        <v>6.7587014518564565</v>
      </c>
      <c r="AG9">
        <v>33.680353062833305</v>
      </c>
      <c r="AH9">
        <v>0</v>
      </c>
      <c r="AI9">
        <v>0</v>
      </c>
      <c r="AJ9">
        <v>0</v>
      </c>
      <c r="AK9">
        <v>31.76538154906018</v>
      </c>
      <c r="AL9">
        <v>20.016288296041303</v>
      </c>
      <c r="AM9">
        <v>0</v>
      </c>
      <c r="AN9">
        <v>5.7294280132030168E-2</v>
      </c>
      <c r="AO9">
        <v>0</v>
      </c>
      <c r="AP9">
        <v>2.6483760000000003</v>
      </c>
      <c r="AQ9">
        <v>0</v>
      </c>
      <c r="AR9">
        <v>15.15751721014492</v>
      </c>
      <c r="AS9">
        <v>17.556593649907651</v>
      </c>
      <c r="AT9">
        <v>0</v>
      </c>
      <c r="AU9">
        <v>0</v>
      </c>
      <c r="AV9">
        <v>0</v>
      </c>
      <c r="AW9">
        <v>0</v>
      </c>
      <c r="AX9">
        <v>0</v>
      </c>
      <c r="AY9">
        <v>3.1</v>
      </c>
      <c r="AZ9">
        <v>0</v>
      </c>
      <c r="BA9">
        <v>0</v>
      </c>
      <c r="BB9">
        <v>2.4899999999999998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803.92493729444197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270.2962290283923</v>
      </c>
      <c r="L10">
        <v>4.8099999999999996</v>
      </c>
      <c r="M10">
        <v>64.186973812887103</v>
      </c>
      <c r="N10">
        <v>52.909999999999989</v>
      </c>
      <c r="O10">
        <v>74.069999999999993</v>
      </c>
      <c r="P10">
        <v>24.052283083349153</v>
      </c>
      <c r="Q10">
        <v>3.8474486414844269</v>
      </c>
      <c r="R10">
        <v>9.6199999999999992</v>
      </c>
      <c r="S10">
        <v>5.7728849999999996</v>
      </c>
      <c r="T10">
        <v>1.75</v>
      </c>
      <c r="U10">
        <v>59.949999999999996</v>
      </c>
      <c r="V10">
        <v>5.87</v>
      </c>
      <c r="W10">
        <v>19.36</v>
      </c>
      <c r="X10">
        <v>62.65</v>
      </c>
      <c r="Y10">
        <v>0</v>
      </c>
      <c r="Z10">
        <v>2.7536699999999992</v>
      </c>
      <c r="AA10">
        <v>0</v>
      </c>
      <c r="AB10">
        <v>0</v>
      </c>
      <c r="AC10">
        <v>0</v>
      </c>
      <c r="AD10">
        <v>0</v>
      </c>
      <c r="AE10">
        <v>8.7949422283530296</v>
      </c>
      <c r="AF10">
        <v>6.7587014518564565</v>
      </c>
      <c r="AG10">
        <v>33.680353062833305</v>
      </c>
      <c r="AH10">
        <v>0</v>
      </c>
      <c r="AI10">
        <v>0</v>
      </c>
      <c r="AJ10">
        <v>0</v>
      </c>
      <c r="AK10">
        <v>31.76538154906018</v>
      </c>
      <c r="AL10">
        <v>19.180722030981066</v>
      </c>
      <c r="AM10">
        <v>0</v>
      </c>
      <c r="AN10">
        <v>5.7294280132030168E-2</v>
      </c>
      <c r="AO10">
        <v>0</v>
      </c>
      <c r="AP10">
        <v>2.6483760000000003</v>
      </c>
      <c r="AQ10">
        <v>0</v>
      </c>
      <c r="AR10">
        <v>15.15751721014492</v>
      </c>
      <c r="AS10">
        <v>17.556593649907651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3.1</v>
      </c>
      <c r="AZ10">
        <v>0</v>
      </c>
      <c r="BA10">
        <v>0</v>
      </c>
      <c r="BB10">
        <v>2.4899999999999998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803.08937102938171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270.2962290283923</v>
      </c>
      <c r="L11">
        <v>4.8099999999999996</v>
      </c>
      <c r="M11">
        <v>64.186973812887103</v>
      </c>
      <c r="N11">
        <v>52.909999999999989</v>
      </c>
      <c r="O11">
        <v>74.069999999999993</v>
      </c>
      <c r="P11">
        <v>24.119999999999997</v>
      </c>
      <c r="Q11">
        <v>3.8474486414844269</v>
      </c>
      <c r="R11">
        <v>9.6199999999999992</v>
      </c>
      <c r="S11">
        <v>5.7728849999999996</v>
      </c>
      <c r="T11">
        <v>1.75</v>
      </c>
      <c r="U11">
        <v>59.949999999999996</v>
      </c>
      <c r="V11">
        <v>5.87</v>
      </c>
      <c r="W11">
        <v>19.36</v>
      </c>
      <c r="X11">
        <v>62.65</v>
      </c>
      <c r="Y11">
        <v>0</v>
      </c>
      <c r="Z11">
        <v>2.7536699999999992</v>
      </c>
      <c r="AA11">
        <v>0</v>
      </c>
      <c r="AB11">
        <v>0</v>
      </c>
      <c r="AC11">
        <v>0</v>
      </c>
      <c r="AD11">
        <v>0</v>
      </c>
      <c r="AE11">
        <v>8.7949422283530296</v>
      </c>
      <c r="AF11">
        <v>6.7587014518564565</v>
      </c>
      <c r="AG11">
        <v>33.680353062833305</v>
      </c>
      <c r="AH11">
        <v>0</v>
      </c>
      <c r="AI11">
        <v>0</v>
      </c>
      <c r="AJ11">
        <v>0</v>
      </c>
      <c r="AK11">
        <v>31.76538154906018</v>
      </c>
      <c r="AL11">
        <v>19.180722030981066</v>
      </c>
      <c r="AM11">
        <v>8.3662876653284499</v>
      </c>
      <c r="AN11">
        <v>5.7294280132030168E-2</v>
      </c>
      <c r="AO11">
        <v>0</v>
      </c>
      <c r="AP11">
        <v>2.6483760000000003</v>
      </c>
      <c r="AQ11">
        <v>0</v>
      </c>
      <c r="AR11">
        <v>15.15751721014492</v>
      </c>
      <c r="AS11">
        <v>17.556593649907651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3.1</v>
      </c>
      <c r="AZ11">
        <v>0</v>
      </c>
      <c r="BA11">
        <v>0</v>
      </c>
      <c r="BB11">
        <v>2.4899999999999998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811.52337561136096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270.2962290283923</v>
      </c>
      <c r="L12">
        <v>4.8099999999999996</v>
      </c>
      <c r="M12">
        <v>64.186973812887103</v>
      </c>
      <c r="N12">
        <v>52.909999999999989</v>
      </c>
      <c r="O12">
        <v>74.069999999999993</v>
      </c>
      <c r="P12">
        <v>24.119999999999997</v>
      </c>
      <c r="Q12">
        <v>3.8474486414844269</v>
      </c>
      <c r="R12">
        <v>9.6199999999999992</v>
      </c>
      <c r="S12">
        <v>5.7728849999999996</v>
      </c>
      <c r="T12">
        <v>1.75</v>
      </c>
      <c r="U12">
        <v>59.949999999999996</v>
      </c>
      <c r="V12">
        <v>5.87</v>
      </c>
      <c r="W12">
        <v>19.36</v>
      </c>
      <c r="X12">
        <v>62.65</v>
      </c>
      <c r="Y12">
        <v>0</v>
      </c>
      <c r="Z12">
        <v>2.7536699999999992</v>
      </c>
      <c r="AA12">
        <v>0</v>
      </c>
      <c r="AB12">
        <v>0</v>
      </c>
      <c r="AC12">
        <v>0</v>
      </c>
      <c r="AD12">
        <v>0</v>
      </c>
      <c r="AE12">
        <v>8.7949422283530296</v>
      </c>
      <c r="AF12">
        <v>6.7587014518564565</v>
      </c>
      <c r="AG12">
        <v>33.680353062833305</v>
      </c>
      <c r="AH12">
        <v>0</v>
      </c>
      <c r="AI12">
        <v>0</v>
      </c>
      <c r="AJ12">
        <v>0</v>
      </c>
      <c r="AK12">
        <v>31.76538154906018</v>
      </c>
      <c r="AL12">
        <v>19.180722030981066</v>
      </c>
      <c r="AM12">
        <v>8.3662876653284499</v>
      </c>
      <c r="AN12">
        <v>5.7294280132030168E-2</v>
      </c>
      <c r="AO12">
        <v>0</v>
      </c>
      <c r="AP12">
        <v>2.6483760000000003</v>
      </c>
      <c r="AQ12">
        <v>0</v>
      </c>
      <c r="AR12">
        <v>15.15751721014492</v>
      </c>
      <c r="AS12">
        <v>17.556593649907651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3.1</v>
      </c>
      <c r="AZ12">
        <v>0</v>
      </c>
      <c r="BA12">
        <v>0</v>
      </c>
      <c r="BB12">
        <v>3.01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812.04337561136094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270.29622888484317</v>
      </c>
      <c r="L13">
        <v>4.8099999999999996</v>
      </c>
      <c r="M13">
        <v>64.186973812887103</v>
      </c>
      <c r="N13">
        <v>52.909999999999989</v>
      </c>
      <c r="O13">
        <v>74.069999999999993</v>
      </c>
      <c r="P13">
        <v>24.142289670871666</v>
      </c>
      <c r="Q13">
        <v>3.8474486414844269</v>
      </c>
      <c r="R13">
        <v>9.6199999999999992</v>
      </c>
      <c r="S13">
        <v>5.7728849999999996</v>
      </c>
      <c r="T13">
        <v>1.82</v>
      </c>
      <c r="U13">
        <v>59.949999999999996</v>
      </c>
      <c r="V13">
        <v>5.87</v>
      </c>
      <c r="W13">
        <v>19.36</v>
      </c>
      <c r="X13">
        <v>62.65</v>
      </c>
      <c r="Y13">
        <v>0</v>
      </c>
      <c r="Z13">
        <v>2.7536699999999992</v>
      </c>
      <c r="AA13">
        <v>0</v>
      </c>
      <c r="AB13">
        <v>0</v>
      </c>
      <c r="AC13">
        <v>0</v>
      </c>
      <c r="AD13">
        <v>0</v>
      </c>
      <c r="AE13">
        <v>8.7949422283530296</v>
      </c>
      <c r="AF13">
        <v>6.7587014518564565</v>
      </c>
      <c r="AG13">
        <v>33.680353062833305</v>
      </c>
      <c r="AH13">
        <v>0</v>
      </c>
      <c r="AI13">
        <v>0</v>
      </c>
      <c r="AJ13">
        <v>0</v>
      </c>
      <c r="AK13">
        <v>31.76538154906018</v>
      </c>
      <c r="AL13">
        <v>19.180722030981066</v>
      </c>
      <c r="AM13">
        <v>8.3662876653284499</v>
      </c>
      <c r="AN13">
        <v>5.7294280132030168E-2</v>
      </c>
      <c r="AO13">
        <v>0</v>
      </c>
      <c r="AP13">
        <v>2.6483760000000003</v>
      </c>
      <c r="AQ13">
        <v>0</v>
      </c>
      <c r="AR13">
        <v>15.15751721014492</v>
      </c>
      <c r="AS13">
        <v>17.556593649907651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3.1</v>
      </c>
      <c r="AZ13">
        <v>0</v>
      </c>
      <c r="BA13">
        <v>0</v>
      </c>
      <c r="BB13">
        <v>3.01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812.13566513868341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270.29622888484317</v>
      </c>
      <c r="L14">
        <v>4.8099999999999996</v>
      </c>
      <c r="M14">
        <v>64.186973812887103</v>
      </c>
      <c r="N14">
        <v>52.909999999999989</v>
      </c>
      <c r="O14">
        <v>74.069999999999993</v>
      </c>
      <c r="P14">
        <v>24.142289670871666</v>
      </c>
      <c r="Q14">
        <v>3.8474486414844269</v>
      </c>
      <c r="R14">
        <v>9.6199999999999992</v>
      </c>
      <c r="S14">
        <v>5.7728849999999996</v>
      </c>
      <c r="T14">
        <v>1.75</v>
      </c>
      <c r="U14">
        <v>59.949999999999996</v>
      </c>
      <c r="V14">
        <v>5.87</v>
      </c>
      <c r="W14">
        <v>19.36</v>
      </c>
      <c r="X14">
        <v>62.65</v>
      </c>
      <c r="Y14">
        <v>0</v>
      </c>
      <c r="Z14">
        <v>2.7536699999999992</v>
      </c>
      <c r="AA14">
        <v>0</v>
      </c>
      <c r="AB14">
        <v>0</v>
      </c>
      <c r="AC14">
        <v>0</v>
      </c>
      <c r="AD14">
        <v>0</v>
      </c>
      <c r="AE14">
        <v>8.7949422283530296</v>
      </c>
      <c r="AF14">
        <v>6.7587014518564565</v>
      </c>
      <c r="AG14">
        <v>33.680353062833305</v>
      </c>
      <c r="AH14">
        <v>0</v>
      </c>
      <c r="AI14">
        <v>0</v>
      </c>
      <c r="AJ14">
        <v>0</v>
      </c>
      <c r="AK14">
        <v>31.76538154906018</v>
      </c>
      <c r="AL14">
        <v>19.180722030981066</v>
      </c>
      <c r="AM14">
        <v>8.3662876653284499</v>
      </c>
      <c r="AN14">
        <v>5.7294280132030168E-2</v>
      </c>
      <c r="AO14">
        <v>0</v>
      </c>
      <c r="AP14">
        <v>2.6483760000000003</v>
      </c>
      <c r="AQ14">
        <v>0</v>
      </c>
      <c r="AR14">
        <v>15.15751721014492</v>
      </c>
      <c r="AS14">
        <v>17.556593649907651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3.1</v>
      </c>
      <c r="AZ14">
        <v>0</v>
      </c>
      <c r="BA14">
        <v>0</v>
      </c>
      <c r="BB14">
        <v>3.01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812.06566513868347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270.29622888484317</v>
      </c>
      <c r="L15">
        <v>4.8099999999999996</v>
      </c>
      <c r="M15">
        <v>64.186973812887103</v>
      </c>
      <c r="N15">
        <v>52.909999999999989</v>
      </c>
      <c r="O15">
        <v>74.069999999999993</v>
      </c>
      <c r="P15">
        <v>24.142289670871666</v>
      </c>
      <c r="Q15">
        <v>3.8474486414844269</v>
      </c>
      <c r="R15">
        <v>9.6199999999999992</v>
      </c>
      <c r="S15">
        <v>5.7728849999999996</v>
      </c>
      <c r="T15">
        <v>1.75</v>
      </c>
      <c r="U15">
        <v>59.949999999999996</v>
      </c>
      <c r="V15">
        <v>5.87</v>
      </c>
      <c r="W15">
        <v>19.36</v>
      </c>
      <c r="X15">
        <v>62.65</v>
      </c>
      <c r="Y15">
        <v>0</v>
      </c>
      <c r="Z15">
        <v>2.7536699999999992</v>
      </c>
      <c r="AA15">
        <v>0</v>
      </c>
      <c r="AB15">
        <v>0</v>
      </c>
      <c r="AC15">
        <v>0</v>
      </c>
      <c r="AD15">
        <v>0</v>
      </c>
      <c r="AE15">
        <v>8.7949422283530296</v>
      </c>
      <c r="AF15">
        <v>6.7587014518564565</v>
      </c>
      <c r="AG15">
        <v>33.680353062833305</v>
      </c>
      <c r="AH15">
        <v>0</v>
      </c>
      <c r="AI15">
        <v>0</v>
      </c>
      <c r="AJ15">
        <v>0</v>
      </c>
      <c r="AK15">
        <v>31.76538154906018</v>
      </c>
      <c r="AL15">
        <v>19.180722030981066</v>
      </c>
      <c r="AM15">
        <v>8.3662876653284499</v>
      </c>
      <c r="AN15">
        <v>6.2068803476366015E-2</v>
      </c>
      <c r="AO15">
        <v>0</v>
      </c>
      <c r="AP15">
        <v>2.6483760000000003</v>
      </c>
      <c r="AQ15">
        <v>0</v>
      </c>
      <c r="AR15">
        <v>15.15751721014492</v>
      </c>
      <c r="AS15">
        <v>16.85654059776023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3.1</v>
      </c>
      <c r="AZ15">
        <v>0</v>
      </c>
      <c r="BA15">
        <v>0</v>
      </c>
      <c r="BB15">
        <v>3.01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811.37038660988037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270.29622888484317</v>
      </c>
      <c r="L16">
        <v>4.8099999999999996</v>
      </c>
      <c r="M16">
        <v>64.186973812887103</v>
      </c>
      <c r="N16">
        <v>52.909999999999989</v>
      </c>
      <c r="O16">
        <v>74.069999999999993</v>
      </c>
      <c r="P16">
        <v>24.142289670871666</v>
      </c>
      <c r="Q16">
        <v>3.8474486414844269</v>
      </c>
      <c r="R16">
        <v>9.6199999999999992</v>
      </c>
      <c r="S16">
        <v>5.7728849999999996</v>
      </c>
      <c r="T16">
        <v>1.75</v>
      </c>
      <c r="U16">
        <v>59.949999999999996</v>
      </c>
      <c r="V16">
        <v>5.87</v>
      </c>
      <c r="W16">
        <v>19.36</v>
      </c>
      <c r="X16">
        <v>62.65</v>
      </c>
      <c r="Y16">
        <v>0</v>
      </c>
      <c r="Z16">
        <v>2.7536699999999992</v>
      </c>
      <c r="AA16">
        <v>0</v>
      </c>
      <c r="AB16">
        <v>0</v>
      </c>
      <c r="AC16">
        <v>0</v>
      </c>
      <c r="AD16">
        <v>0</v>
      </c>
      <c r="AE16">
        <v>8.7949422283530296</v>
      </c>
      <c r="AF16">
        <v>6.7587014518564565</v>
      </c>
      <c r="AG16">
        <v>33.680353062833305</v>
      </c>
      <c r="AH16">
        <v>0</v>
      </c>
      <c r="AI16">
        <v>0</v>
      </c>
      <c r="AJ16">
        <v>0</v>
      </c>
      <c r="AK16">
        <v>31.76538154906018</v>
      </c>
      <c r="AL16">
        <v>19.180722030981066</v>
      </c>
      <c r="AM16">
        <v>8.3662876653284499</v>
      </c>
      <c r="AN16">
        <v>6.2068803476366015E-2</v>
      </c>
      <c r="AO16">
        <v>0</v>
      </c>
      <c r="AP16">
        <v>2.6483760000000003</v>
      </c>
      <c r="AQ16">
        <v>0</v>
      </c>
      <c r="AR16">
        <v>15.15751721014492</v>
      </c>
      <c r="AS16">
        <v>16.85654059776023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3.1</v>
      </c>
      <c r="AZ16">
        <v>0</v>
      </c>
      <c r="BA16">
        <v>0</v>
      </c>
      <c r="BB16">
        <v>3.01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811.37038660988037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270.29743453625258</v>
      </c>
      <c r="L17">
        <v>4.8098480156723973</v>
      </c>
      <c r="M17">
        <v>64.186973812887103</v>
      </c>
      <c r="N17">
        <v>52.909999999999989</v>
      </c>
      <c r="O17">
        <v>74.069999999999993</v>
      </c>
      <c r="P17">
        <v>28.040000000000006</v>
      </c>
      <c r="Q17">
        <v>3.8474486414844269</v>
      </c>
      <c r="R17">
        <v>9.6199999999999992</v>
      </c>
      <c r="S17">
        <v>5.7728849999999996</v>
      </c>
      <c r="T17">
        <v>1.75</v>
      </c>
      <c r="U17">
        <v>59.949999999999996</v>
      </c>
      <c r="V17">
        <v>5.87</v>
      </c>
      <c r="W17">
        <v>19.36</v>
      </c>
      <c r="X17">
        <v>62.65</v>
      </c>
      <c r="Y17">
        <v>0</v>
      </c>
      <c r="Z17">
        <v>2.7536699999999992</v>
      </c>
      <c r="AA17">
        <v>0</v>
      </c>
      <c r="AB17">
        <v>0</v>
      </c>
      <c r="AC17">
        <v>0</v>
      </c>
      <c r="AD17">
        <v>0</v>
      </c>
      <c r="AE17">
        <v>8.7949422283530296</v>
      </c>
      <c r="AF17">
        <v>6.7587014518564565</v>
      </c>
      <c r="AG17">
        <v>33.680353062833305</v>
      </c>
      <c r="AH17">
        <v>0</v>
      </c>
      <c r="AI17">
        <v>0</v>
      </c>
      <c r="AJ17">
        <v>0</v>
      </c>
      <c r="AK17">
        <v>31.76538154906018</v>
      </c>
      <c r="AL17">
        <v>19.180722030981066</v>
      </c>
      <c r="AM17">
        <v>8.3662876653284499</v>
      </c>
      <c r="AN17">
        <v>6.2068803476366015E-2</v>
      </c>
      <c r="AO17">
        <v>0</v>
      </c>
      <c r="AP17">
        <v>0</v>
      </c>
      <c r="AQ17">
        <v>0</v>
      </c>
      <c r="AR17">
        <v>15.15751721014492</v>
      </c>
      <c r="AS17">
        <v>16.85654059776023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3.1</v>
      </c>
      <c r="AZ17">
        <v>0</v>
      </c>
      <c r="BA17">
        <v>0</v>
      </c>
      <c r="BB17">
        <v>3.01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812.62077460609055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270.29743453625258</v>
      </c>
      <c r="L18">
        <v>4.8098480156723973</v>
      </c>
      <c r="M18">
        <v>64.186973812887103</v>
      </c>
      <c r="N18">
        <v>52.909999999999989</v>
      </c>
      <c r="O18">
        <v>74.069999999999993</v>
      </c>
      <c r="P18">
        <v>29.040000000000006</v>
      </c>
      <c r="Q18">
        <v>3.8474486414844269</v>
      </c>
      <c r="R18">
        <v>9.6199999999999992</v>
      </c>
      <c r="S18">
        <v>5.7728849999999996</v>
      </c>
      <c r="T18">
        <v>1.75</v>
      </c>
      <c r="U18">
        <v>59.949999999999996</v>
      </c>
      <c r="V18">
        <v>5.87</v>
      </c>
      <c r="W18">
        <v>19.36</v>
      </c>
      <c r="X18">
        <v>62.65</v>
      </c>
      <c r="Y18">
        <v>0</v>
      </c>
      <c r="Z18">
        <v>2.7536699999999992</v>
      </c>
      <c r="AA18">
        <v>0</v>
      </c>
      <c r="AB18">
        <v>0</v>
      </c>
      <c r="AC18">
        <v>0</v>
      </c>
      <c r="AD18">
        <v>0</v>
      </c>
      <c r="AE18">
        <v>8.7949422283530296</v>
      </c>
      <c r="AF18">
        <v>6.7587014518564565</v>
      </c>
      <c r="AG18">
        <v>33.680353062833305</v>
      </c>
      <c r="AH18">
        <v>0</v>
      </c>
      <c r="AI18">
        <v>0</v>
      </c>
      <c r="AJ18">
        <v>0</v>
      </c>
      <c r="AK18">
        <v>31.76538154906018</v>
      </c>
      <c r="AL18">
        <v>19.180722030981066</v>
      </c>
      <c r="AM18">
        <v>8.3662876653284499</v>
      </c>
      <c r="AN18">
        <v>6.2068803476366015E-2</v>
      </c>
      <c r="AO18">
        <v>0</v>
      </c>
      <c r="AP18">
        <v>0</v>
      </c>
      <c r="AQ18">
        <v>8.3796308856495116</v>
      </c>
      <c r="AR18">
        <v>15.15751721014492</v>
      </c>
      <c r="AS18">
        <v>16.85654059776023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3.1</v>
      </c>
      <c r="AZ18">
        <v>0</v>
      </c>
      <c r="BA18">
        <v>0</v>
      </c>
      <c r="BB18">
        <v>3.01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822.00040549174003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270.29743453625258</v>
      </c>
      <c r="L19">
        <v>4.8099999999999996</v>
      </c>
      <c r="M19">
        <v>64.186973812887103</v>
      </c>
      <c r="N19">
        <v>52.909999999999989</v>
      </c>
      <c r="O19">
        <v>74.069999999999993</v>
      </c>
      <c r="P19">
        <v>29.262204807474944</v>
      </c>
      <c r="Q19">
        <v>3.8474486414844269</v>
      </c>
      <c r="R19">
        <v>9.6199999999999992</v>
      </c>
      <c r="S19">
        <v>5.7728849999999996</v>
      </c>
      <c r="T19">
        <v>1.75</v>
      </c>
      <c r="U19">
        <v>59.949999999999996</v>
      </c>
      <c r="V19">
        <v>5.87</v>
      </c>
      <c r="W19">
        <v>19.36</v>
      </c>
      <c r="X19">
        <v>62.65</v>
      </c>
      <c r="Y19">
        <v>0</v>
      </c>
      <c r="Z19">
        <v>2.7536699999999992</v>
      </c>
      <c r="AA19">
        <v>0</v>
      </c>
      <c r="AB19">
        <v>0</v>
      </c>
      <c r="AC19">
        <v>0</v>
      </c>
      <c r="AD19">
        <v>0</v>
      </c>
      <c r="AE19">
        <v>8.7949422283530296</v>
      </c>
      <c r="AF19">
        <v>6.7587014518564565</v>
      </c>
      <c r="AG19">
        <v>33.680353062833305</v>
      </c>
      <c r="AH19">
        <v>0</v>
      </c>
      <c r="AI19">
        <v>0</v>
      </c>
      <c r="AJ19">
        <v>0</v>
      </c>
      <c r="AK19">
        <v>31.76538154906018</v>
      </c>
      <c r="AL19">
        <v>19.180722030981066</v>
      </c>
      <c r="AM19">
        <v>8.3662876653284499</v>
      </c>
      <c r="AN19">
        <v>6.2068803476366015E-2</v>
      </c>
      <c r="AO19">
        <v>0</v>
      </c>
      <c r="AP19">
        <v>0</v>
      </c>
      <c r="AQ19">
        <v>8.3796308856495116</v>
      </c>
      <c r="AR19">
        <v>15.15751721014492</v>
      </c>
      <c r="AS19">
        <v>16.85654059776023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3.1</v>
      </c>
      <c r="AZ19">
        <v>0</v>
      </c>
      <c r="BA19">
        <v>0</v>
      </c>
      <c r="BB19">
        <v>3.01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822.22276228354258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270.29743453625258</v>
      </c>
      <c r="L20">
        <v>4.8099999999999996</v>
      </c>
      <c r="M20">
        <v>64.186973812887103</v>
      </c>
      <c r="N20">
        <v>52.909999999999989</v>
      </c>
      <c r="O20">
        <v>74.069999999999993</v>
      </c>
      <c r="P20">
        <v>29.262204807474944</v>
      </c>
      <c r="Q20">
        <v>3.8474486414844269</v>
      </c>
      <c r="R20">
        <v>9.6199999999999992</v>
      </c>
      <c r="S20">
        <v>5.7728849999999996</v>
      </c>
      <c r="T20">
        <v>1.75</v>
      </c>
      <c r="U20">
        <v>59.949999999999996</v>
      </c>
      <c r="V20">
        <v>5.87</v>
      </c>
      <c r="W20">
        <v>19.36</v>
      </c>
      <c r="X20">
        <v>62.65</v>
      </c>
      <c r="Y20">
        <v>0</v>
      </c>
      <c r="Z20">
        <v>2.7536699999999992</v>
      </c>
      <c r="AA20">
        <v>0</v>
      </c>
      <c r="AB20">
        <v>0</v>
      </c>
      <c r="AC20">
        <v>0</v>
      </c>
      <c r="AD20">
        <v>0</v>
      </c>
      <c r="AE20">
        <v>8.7949422283530296</v>
      </c>
      <c r="AF20">
        <v>6.7587014518564565</v>
      </c>
      <c r="AG20">
        <v>33.680353062833305</v>
      </c>
      <c r="AH20">
        <v>0</v>
      </c>
      <c r="AI20">
        <v>0</v>
      </c>
      <c r="AJ20">
        <v>0</v>
      </c>
      <c r="AK20">
        <v>31.76538154906018</v>
      </c>
      <c r="AL20">
        <v>19.180722030981066</v>
      </c>
      <c r="AM20">
        <v>8.3662876653284499</v>
      </c>
      <c r="AN20">
        <v>6.2068803476366015E-2</v>
      </c>
      <c r="AO20">
        <v>0</v>
      </c>
      <c r="AP20">
        <v>0</v>
      </c>
      <c r="AQ20">
        <v>16.759261771299023</v>
      </c>
      <c r="AR20">
        <v>15.15751721014492</v>
      </c>
      <c r="AS20">
        <v>16.85654059776023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3.1</v>
      </c>
      <c r="AZ20">
        <v>0</v>
      </c>
      <c r="BA20">
        <v>0</v>
      </c>
      <c r="BB20">
        <v>3.01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830.60239316919217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270.29622888484317</v>
      </c>
      <c r="L21">
        <v>4.8099999999999996</v>
      </c>
      <c r="M21">
        <v>64.186973812887103</v>
      </c>
      <c r="N21">
        <v>52.909999999999989</v>
      </c>
      <c r="O21">
        <v>74.069999999999993</v>
      </c>
      <c r="P21">
        <v>26.271979504182056</v>
      </c>
      <c r="Q21">
        <v>3.8474486414844269</v>
      </c>
      <c r="R21">
        <v>9.6199999999999992</v>
      </c>
      <c r="S21">
        <v>5.7728849999999996</v>
      </c>
      <c r="T21">
        <v>1.75</v>
      </c>
      <c r="U21">
        <v>59.949999999999996</v>
      </c>
      <c r="V21">
        <v>5.87</v>
      </c>
      <c r="W21">
        <v>19.36</v>
      </c>
      <c r="X21">
        <v>62.65</v>
      </c>
      <c r="Y21">
        <v>0</v>
      </c>
      <c r="Z21">
        <v>2.7536699999999992</v>
      </c>
      <c r="AA21">
        <v>0</v>
      </c>
      <c r="AB21">
        <v>0</v>
      </c>
      <c r="AC21">
        <v>0</v>
      </c>
      <c r="AD21">
        <v>0</v>
      </c>
      <c r="AE21">
        <v>8.7949422283530296</v>
      </c>
      <c r="AF21">
        <v>6.7587014518564565</v>
      </c>
      <c r="AG21">
        <v>33.680353062833305</v>
      </c>
      <c r="AH21">
        <v>0</v>
      </c>
      <c r="AI21">
        <v>0</v>
      </c>
      <c r="AJ21">
        <v>0</v>
      </c>
      <c r="AK21">
        <v>31.76538154906018</v>
      </c>
      <c r="AL21">
        <v>19.180722030981066</v>
      </c>
      <c r="AM21">
        <v>8.3662876653284499</v>
      </c>
      <c r="AN21">
        <v>6.2068803476366015E-2</v>
      </c>
      <c r="AO21">
        <v>0</v>
      </c>
      <c r="AP21">
        <v>0</v>
      </c>
      <c r="AQ21">
        <v>16.759261771299023</v>
      </c>
      <c r="AR21">
        <v>15.15751721014492</v>
      </c>
      <c r="AS21">
        <v>16.85654059776023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3.1</v>
      </c>
      <c r="AZ21">
        <v>0</v>
      </c>
      <c r="BA21">
        <v>0</v>
      </c>
      <c r="BB21">
        <v>3.01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827.61096221448986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270.29622888484317</v>
      </c>
      <c r="L22">
        <v>4.8099999999999996</v>
      </c>
      <c r="M22">
        <v>64.186973812887103</v>
      </c>
      <c r="N22">
        <v>52.909999999999989</v>
      </c>
      <c r="O22">
        <v>74.069999999999993</v>
      </c>
      <c r="P22">
        <v>26.271979504182056</v>
      </c>
      <c r="Q22">
        <v>3.8474486414844269</v>
      </c>
      <c r="R22">
        <v>9.6199999999999992</v>
      </c>
      <c r="S22">
        <v>5.7728849999999996</v>
      </c>
      <c r="T22">
        <v>1.75</v>
      </c>
      <c r="U22">
        <v>59.949999999999996</v>
      </c>
      <c r="V22">
        <v>5.87</v>
      </c>
      <c r="W22">
        <v>19.36</v>
      </c>
      <c r="X22">
        <v>62.65</v>
      </c>
      <c r="Y22">
        <v>0</v>
      </c>
      <c r="Z22">
        <v>5.5073399999999983</v>
      </c>
      <c r="AA22">
        <v>0</v>
      </c>
      <c r="AB22">
        <v>0</v>
      </c>
      <c r="AC22">
        <v>0</v>
      </c>
      <c r="AD22">
        <v>0</v>
      </c>
      <c r="AE22">
        <v>8.7949422283530296</v>
      </c>
      <c r="AF22">
        <v>6.7587014518564565</v>
      </c>
      <c r="AG22">
        <v>33.680353062833305</v>
      </c>
      <c r="AH22">
        <v>12.21318067632053</v>
      </c>
      <c r="AI22">
        <v>0</v>
      </c>
      <c r="AJ22">
        <v>0</v>
      </c>
      <c r="AK22">
        <v>31.76538154906018</v>
      </c>
      <c r="AL22">
        <v>19.180722030981066</v>
      </c>
      <c r="AM22">
        <v>8.3662876653284499</v>
      </c>
      <c r="AN22">
        <v>6.2068803476366015E-2</v>
      </c>
      <c r="AO22">
        <v>0</v>
      </c>
      <c r="AP22">
        <v>0</v>
      </c>
      <c r="AQ22">
        <v>16.759261771299023</v>
      </c>
      <c r="AR22">
        <v>15.15751721014492</v>
      </c>
      <c r="AS22">
        <v>16.85654059776023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3.1</v>
      </c>
      <c r="AZ22">
        <v>0</v>
      </c>
      <c r="BA22">
        <v>0.61</v>
      </c>
      <c r="BB22">
        <v>3.01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843.18781289081051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270.29622888484317</v>
      </c>
      <c r="L23">
        <v>4.8099999999999996</v>
      </c>
      <c r="M23">
        <v>64.186973812887103</v>
      </c>
      <c r="N23">
        <v>52.909999999999989</v>
      </c>
      <c r="O23">
        <v>74.069999999999993</v>
      </c>
      <c r="P23">
        <v>26.271979504182056</v>
      </c>
      <c r="Q23">
        <v>3.8474486414844269</v>
      </c>
      <c r="R23">
        <v>9.6199999999999992</v>
      </c>
      <c r="S23">
        <v>5.7728849999999996</v>
      </c>
      <c r="T23">
        <v>1.75</v>
      </c>
      <c r="U23">
        <v>59.949999999999996</v>
      </c>
      <c r="V23">
        <v>5.87</v>
      </c>
      <c r="W23">
        <v>19.36</v>
      </c>
      <c r="X23">
        <v>62.65</v>
      </c>
      <c r="Y23">
        <v>0</v>
      </c>
      <c r="Z23">
        <v>5.5073399999999983</v>
      </c>
      <c r="AA23">
        <v>0</v>
      </c>
      <c r="AB23">
        <v>0</v>
      </c>
      <c r="AC23">
        <v>0</v>
      </c>
      <c r="AD23">
        <v>0</v>
      </c>
      <c r="AE23">
        <v>8.7949422283530296</v>
      </c>
      <c r="AF23">
        <v>6.7587014518564565</v>
      </c>
      <c r="AG23">
        <v>33.680353062833305</v>
      </c>
      <c r="AH23">
        <v>24.42176647654011</v>
      </c>
      <c r="AI23">
        <v>0</v>
      </c>
      <c r="AJ23">
        <v>0</v>
      </c>
      <c r="AK23">
        <v>31.76538154906018</v>
      </c>
      <c r="AL23">
        <v>19.180722030981066</v>
      </c>
      <c r="AM23">
        <v>8.3662876653284499</v>
      </c>
      <c r="AN23">
        <v>6.2068803476366015E-2</v>
      </c>
      <c r="AO23">
        <v>0</v>
      </c>
      <c r="AP23">
        <v>0</v>
      </c>
      <c r="AQ23">
        <v>16.759261771299023</v>
      </c>
      <c r="AR23">
        <v>15.15751721014492</v>
      </c>
      <c r="AS23">
        <v>16.85654059776023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3.1</v>
      </c>
      <c r="AZ23">
        <v>0</v>
      </c>
      <c r="BA23">
        <v>1.22</v>
      </c>
      <c r="BB23">
        <v>3.01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856.00639869103009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270.29622888484317</v>
      </c>
      <c r="L24">
        <v>4.8099999999999996</v>
      </c>
      <c r="M24">
        <v>64.186973812887103</v>
      </c>
      <c r="N24">
        <v>52.909999999999989</v>
      </c>
      <c r="O24">
        <v>74.069999999999993</v>
      </c>
      <c r="P24">
        <v>26.271979504182056</v>
      </c>
      <c r="Q24">
        <v>3.8474486414844269</v>
      </c>
      <c r="R24">
        <v>9.6199999999999992</v>
      </c>
      <c r="S24">
        <v>5.7728849999999996</v>
      </c>
      <c r="T24">
        <v>1.75</v>
      </c>
      <c r="U24">
        <v>59.949999999999996</v>
      </c>
      <c r="V24">
        <v>5.87</v>
      </c>
      <c r="W24">
        <v>19.36</v>
      </c>
      <c r="X24">
        <v>62.65</v>
      </c>
      <c r="Y24">
        <v>0</v>
      </c>
      <c r="Z24">
        <v>5.5073399999999983</v>
      </c>
      <c r="AA24">
        <v>0</v>
      </c>
      <c r="AB24">
        <v>0</v>
      </c>
      <c r="AC24">
        <v>0</v>
      </c>
      <c r="AD24">
        <v>0</v>
      </c>
      <c r="AE24">
        <v>8.7949422283530296</v>
      </c>
      <c r="AF24">
        <v>6.7587014518564565</v>
      </c>
      <c r="AG24">
        <v>33.680353062833305</v>
      </c>
      <c r="AH24">
        <v>24.42176647654011</v>
      </c>
      <c r="AI24">
        <v>0</v>
      </c>
      <c r="AJ24">
        <v>0</v>
      </c>
      <c r="AK24">
        <v>31.76538154906018</v>
      </c>
      <c r="AL24">
        <v>19.180722030981066</v>
      </c>
      <c r="AM24">
        <v>8.3662876653284499</v>
      </c>
      <c r="AN24">
        <v>6.2068803476366015E-2</v>
      </c>
      <c r="AO24">
        <v>0</v>
      </c>
      <c r="AP24">
        <v>0</v>
      </c>
      <c r="AQ24">
        <v>16.759261771299023</v>
      </c>
      <c r="AR24">
        <v>15.15751721014492</v>
      </c>
      <c r="AS24">
        <v>16.85654059776023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3.1</v>
      </c>
      <c r="AZ24">
        <v>0</v>
      </c>
      <c r="BA24">
        <v>1.22</v>
      </c>
      <c r="BB24">
        <v>2.4899999999999998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855.4863986910301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270.29622888484317</v>
      </c>
      <c r="L25">
        <v>4.8099999999999996</v>
      </c>
      <c r="M25">
        <v>64.186973812887103</v>
      </c>
      <c r="N25">
        <v>52.909999999999989</v>
      </c>
      <c r="O25">
        <v>74.069999999999993</v>
      </c>
      <c r="P25">
        <v>26.271979504182056</v>
      </c>
      <c r="Q25">
        <v>3.8474486414844269</v>
      </c>
      <c r="R25">
        <v>9.6199999999999992</v>
      </c>
      <c r="S25">
        <v>5.7728849999999996</v>
      </c>
      <c r="T25">
        <v>1.75</v>
      </c>
      <c r="U25">
        <v>59.949999999999996</v>
      </c>
      <c r="V25">
        <v>5.87</v>
      </c>
      <c r="W25">
        <v>19.36</v>
      </c>
      <c r="X25">
        <v>62.65</v>
      </c>
      <c r="Y25">
        <v>0</v>
      </c>
      <c r="Z25">
        <v>5.5073399999999983</v>
      </c>
      <c r="AA25">
        <v>0</v>
      </c>
      <c r="AB25">
        <v>0</v>
      </c>
      <c r="AC25">
        <v>0</v>
      </c>
      <c r="AD25">
        <v>0</v>
      </c>
      <c r="AE25">
        <v>8.7949422283530296</v>
      </c>
      <c r="AF25">
        <v>6.7587014518564565</v>
      </c>
      <c r="AG25">
        <v>33.680353062833305</v>
      </c>
      <c r="AH25">
        <v>24.42176647654011</v>
      </c>
      <c r="AI25">
        <v>0</v>
      </c>
      <c r="AJ25">
        <v>0</v>
      </c>
      <c r="AK25">
        <v>31.76538154906018</v>
      </c>
      <c r="AL25">
        <v>19.180722030981066</v>
      </c>
      <c r="AM25">
        <v>8.3662876653284499</v>
      </c>
      <c r="AN25">
        <v>6.2068803476366015E-2</v>
      </c>
      <c r="AO25">
        <v>0</v>
      </c>
      <c r="AP25">
        <v>0</v>
      </c>
      <c r="AQ25">
        <v>16.759261771299023</v>
      </c>
      <c r="AR25">
        <v>15.15751721014492</v>
      </c>
      <c r="AS25">
        <v>16.85654059776023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3.1</v>
      </c>
      <c r="AZ25">
        <v>0</v>
      </c>
      <c r="BA25">
        <v>1.22</v>
      </c>
      <c r="BB25">
        <v>2.4899999999999998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855.4863986910301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270.2962290283923</v>
      </c>
      <c r="L26">
        <v>4.8099999999999996</v>
      </c>
      <c r="M26">
        <v>64.186973812887103</v>
      </c>
      <c r="N26">
        <v>52.909999999999989</v>
      </c>
      <c r="O26">
        <v>74.069999999999993</v>
      </c>
      <c r="P26">
        <v>26.271979504182056</v>
      </c>
      <c r="Q26">
        <v>3.8474486414844269</v>
      </c>
      <c r="R26">
        <v>9.6199999999999992</v>
      </c>
      <c r="S26">
        <v>5.7728849999999996</v>
      </c>
      <c r="T26">
        <v>1.75</v>
      </c>
      <c r="U26">
        <v>59.949999999999996</v>
      </c>
      <c r="V26">
        <v>5.87</v>
      </c>
      <c r="W26">
        <v>19.36</v>
      </c>
      <c r="X26">
        <v>62.65</v>
      </c>
      <c r="Y26">
        <v>0</v>
      </c>
      <c r="Z26">
        <v>5.5073399999999983</v>
      </c>
      <c r="AA26">
        <v>0</v>
      </c>
      <c r="AB26">
        <v>0</v>
      </c>
      <c r="AC26">
        <v>0</v>
      </c>
      <c r="AD26">
        <v>0</v>
      </c>
      <c r="AE26">
        <v>8.7949422283530296</v>
      </c>
      <c r="AF26">
        <v>6.7587014518564565</v>
      </c>
      <c r="AG26">
        <v>33.680353062833305</v>
      </c>
      <c r="AH26">
        <v>24.42176647654011</v>
      </c>
      <c r="AI26">
        <v>0</v>
      </c>
      <c r="AJ26">
        <v>0</v>
      </c>
      <c r="AK26">
        <v>31.76538154906018</v>
      </c>
      <c r="AL26">
        <v>19.180722030981066</v>
      </c>
      <c r="AM26">
        <v>8.3662876653284499</v>
      </c>
      <c r="AN26">
        <v>6.2068803476366015E-2</v>
      </c>
      <c r="AO26">
        <v>0</v>
      </c>
      <c r="AP26">
        <v>0</v>
      </c>
      <c r="AQ26">
        <v>16.759261771299023</v>
      </c>
      <c r="AR26">
        <v>15.15751721014492</v>
      </c>
      <c r="AS26">
        <v>16.85654059776023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3.1</v>
      </c>
      <c r="AZ26">
        <v>0</v>
      </c>
      <c r="BA26">
        <v>1.22</v>
      </c>
      <c r="BB26">
        <v>2.4899999999999998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855.48639883457929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288.57</v>
      </c>
      <c r="L27">
        <v>4.8099999999999996</v>
      </c>
      <c r="M27">
        <v>64.186973812887103</v>
      </c>
      <c r="N27">
        <v>52.909999999999989</v>
      </c>
      <c r="O27">
        <v>74.069999999999993</v>
      </c>
      <c r="P27">
        <v>26.271979504182056</v>
      </c>
      <c r="Q27">
        <v>9.24</v>
      </c>
      <c r="R27">
        <v>19.11</v>
      </c>
      <c r="S27">
        <v>11.85454371165644</v>
      </c>
      <c r="T27">
        <v>1.75</v>
      </c>
      <c r="U27">
        <v>59.949999999999996</v>
      </c>
      <c r="V27">
        <v>5.87</v>
      </c>
      <c r="W27">
        <v>19.36</v>
      </c>
      <c r="X27">
        <v>62.65</v>
      </c>
      <c r="Y27">
        <v>0</v>
      </c>
      <c r="Z27">
        <v>5.5073399999999983</v>
      </c>
      <c r="AA27">
        <v>0</v>
      </c>
      <c r="AB27">
        <v>0</v>
      </c>
      <c r="AC27">
        <v>0</v>
      </c>
      <c r="AD27">
        <v>0</v>
      </c>
      <c r="AE27">
        <v>17.58527011136065</v>
      </c>
      <c r="AF27">
        <v>6.7587014518564565</v>
      </c>
      <c r="AG27">
        <v>33.680353062833305</v>
      </c>
      <c r="AH27">
        <v>24.42176647654011</v>
      </c>
      <c r="AI27">
        <v>0</v>
      </c>
      <c r="AJ27">
        <v>0</v>
      </c>
      <c r="AK27">
        <v>31.76538154906018</v>
      </c>
      <c r="AL27">
        <v>19.180722030981066</v>
      </c>
      <c r="AM27">
        <v>8.3662876653284499</v>
      </c>
      <c r="AN27">
        <v>6.2068803476366015E-2</v>
      </c>
      <c r="AO27">
        <v>0</v>
      </c>
      <c r="AP27">
        <v>0</v>
      </c>
      <c r="AQ27">
        <v>16.759261771299023</v>
      </c>
      <c r="AR27">
        <v>16.795811594202895</v>
      </c>
      <c r="AS27">
        <v>16.85654059776023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3.1</v>
      </c>
      <c r="AZ27">
        <v>0</v>
      </c>
      <c r="BA27">
        <v>1.22</v>
      </c>
      <c r="BB27">
        <v>2.4899999999999998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905.15300214342449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365.52000000000004</v>
      </c>
      <c r="L28">
        <v>4.8099999999999996</v>
      </c>
      <c r="M28">
        <v>64.186973812887103</v>
      </c>
      <c r="N28">
        <v>52.909999999999989</v>
      </c>
      <c r="O28">
        <v>74.069999999999993</v>
      </c>
      <c r="P28">
        <v>26.271979504182056</v>
      </c>
      <c r="Q28">
        <v>9.24</v>
      </c>
      <c r="R28">
        <v>19.11</v>
      </c>
      <c r="S28">
        <v>11.85454371165644</v>
      </c>
      <c r="T28">
        <v>1.75</v>
      </c>
      <c r="U28">
        <v>59.949999999999996</v>
      </c>
      <c r="V28">
        <v>5.87</v>
      </c>
      <c r="W28">
        <v>19.36</v>
      </c>
      <c r="X28">
        <v>62.65</v>
      </c>
      <c r="Y28">
        <v>0</v>
      </c>
      <c r="Z28">
        <v>5.5073399999999983</v>
      </c>
      <c r="AA28">
        <v>0</v>
      </c>
      <c r="AB28">
        <v>0</v>
      </c>
      <c r="AC28">
        <v>0</v>
      </c>
      <c r="AD28">
        <v>0</v>
      </c>
      <c r="AE28">
        <v>17.58527011136065</v>
      </c>
      <c r="AF28">
        <v>6.7587014518564565</v>
      </c>
      <c r="AG28">
        <v>33.680353062833305</v>
      </c>
      <c r="AH28">
        <v>24.42176647654011</v>
      </c>
      <c r="AI28">
        <v>0</v>
      </c>
      <c r="AJ28">
        <v>0</v>
      </c>
      <c r="AK28">
        <v>31.76538154906018</v>
      </c>
      <c r="AL28">
        <v>19.180722030981066</v>
      </c>
      <c r="AM28">
        <v>8.3662876653284499</v>
      </c>
      <c r="AN28">
        <v>6.2068803476366015E-2</v>
      </c>
      <c r="AO28">
        <v>0</v>
      </c>
      <c r="AP28">
        <v>0</v>
      </c>
      <c r="AQ28">
        <v>16.759261771299023</v>
      </c>
      <c r="AR28">
        <v>16.795811594202895</v>
      </c>
      <c r="AS28">
        <v>16.85654059776023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3.1</v>
      </c>
      <c r="AZ28">
        <v>0</v>
      </c>
      <c r="BA28">
        <v>1.22</v>
      </c>
      <c r="BB28">
        <v>2.4899999999999998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982.10300214342442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375.14000000000004</v>
      </c>
      <c r="L29">
        <v>4.8099999999999996</v>
      </c>
      <c r="M29">
        <v>64.186973812887103</v>
      </c>
      <c r="N29">
        <v>52.909999999999989</v>
      </c>
      <c r="O29">
        <v>74.069999999999993</v>
      </c>
      <c r="P29">
        <v>26.271979504182056</v>
      </c>
      <c r="Q29">
        <v>9.24</v>
      </c>
      <c r="R29">
        <v>19.150000000000002</v>
      </c>
      <c r="S29">
        <v>11.85454371165644</v>
      </c>
      <c r="T29">
        <v>1.75</v>
      </c>
      <c r="U29">
        <v>59.949999999999996</v>
      </c>
      <c r="V29">
        <v>5.87</v>
      </c>
      <c r="W29">
        <v>19.36</v>
      </c>
      <c r="X29">
        <v>62.65</v>
      </c>
      <c r="Y29">
        <v>0</v>
      </c>
      <c r="Z29">
        <v>5.5073399999999983</v>
      </c>
      <c r="AA29">
        <v>0</v>
      </c>
      <c r="AB29">
        <v>0</v>
      </c>
      <c r="AC29">
        <v>0</v>
      </c>
      <c r="AD29">
        <v>0</v>
      </c>
      <c r="AE29">
        <v>17.58527011136065</v>
      </c>
      <c r="AF29">
        <v>6.7587014518564565</v>
      </c>
      <c r="AG29">
        <v>33.680353062833305</v>
      </c>
      <c r="AH29">
        <v>24.42176647654011</v>
      </c>
      <c r="AI29">
        <v>0</v>
      </c>
      <c r="AJ29">
        <v>0</v>
      </c>
      <c r="AK29">
        <v>31.76538154906018</v>
      </c>
      <c r="AL29">
        <v>19.180722030981066</v>
      </c>
      <c r="AM29">
        <v>8.3662876653284499</v>
      </c>
      <c r="AN29">
        <v>6.2068803476366015E-2</v>
      </c>
      <c r="AO29">
        <v>0</v>
      </c>
      <c r="AP29">
        <v>0</v>
      </c>
      <c r="AQ29">
        <v>16.759261771299023</v>
      </c>
      <c r="AR29">
        <v>16.795811594202895</v>
      </c>
      <c r="AS29">
        <v>16.85654059776023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3.1</v>
      </c>
      <c r="AZ29">
        <v>0</v>
      </c>
      <c r="BA29">
        <v>1.22</v>
      </c>
      <c r="BB29">
        <v>2.4899999999999998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991.7630021434245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270.28999999999996</v>
      </c>
      <c r="L30">
        <v>4.8099999999999996</v>
      </c>
      <c r="M30">
        <v>64.19</v>
      </c>
      <c r="N30">
        <v>52.909999999999989</v>
      </c>
      <c r="O30">
        <v>74.069999999999993</v>
      </c>
      <c r="P30">
        <v>26.271979504182056</v>
      </c>
      <c r="Q30">
        <v>9.24</v>
      </c>
      <c r="R30">
        <v>19.150000000000002</v>
      </c>
      <c r="S30">
        <v>11.85454371165644</v>
      </c>
      <c r="T30">
        <v>1.75</v>
      </c>
      <c r="U30">
        <v>59.949999999999996</v>
      </c>
      <c r="V30">
        <v>5.87</v>
      </c>
      <c r="W30">
        <v>19.36</v>
      </c>
      <c r="X30">
        <v>62.65</v>
      </c>
      <c r="Y30">
        <v>0</v>
      </c>
      <c r="Z30">
        <v>5.5073399999999983</v>
      </c>
      <c r="AA30">
        <v>0</v>
      </c>
      <c r="AB30">
        <v>0</v>
      </c>
      <c r="AC30">
        <v>0</v>
      </c>
      <c r="AD30">
        <v>0</v>
      </c>
      <c r="AE30">
        <v>17.58527011136065</v>
      </c>
      <c r="AF30">
        <v>6.7587014518564565</v>
      </c>
      <c r="AG30">
        <v>33.680353062833305</v>
      </c>
      <c r="AH30">
        <v>24.42176647654011</v>
      </c>
      <c r="AI30">
        <v>0</v>
      </c>
      <c r="AJ30">
        <v>0</v>
      </c>
      <c r="AK30">
        <v>31.76538154906018</v>
      </c>
      <c r="AL30">
        <v>20.836933734939759</v>
      </c>
      <c r="AM30">
        <v>8.3662876653284499</v>
      </c>
      <c r="AN30">
        <v>6.2068803476366015E-2</v>
      </c>
      <c r="AO30">
        <v>0</v>
      </c>
      <c r="AP30">
        <v>0</v>
      </c>
      <c r="AQ30">
        <v>16.759261771299023</v>
      </c>
      <c r="AR30">
        <v>16.795811594202895</v>
      </c>
      <c r="AS30">
        <v>16.85654059776023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3.1</v>
      </c>
      <c r="AZ30">
        <v>0</v>
      </c>
      <c r="BA30">
        <v>1.22</v>
      </c>
      <c r="BB30">
        <v>2.4899999999999998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888.57224003449596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270.29000000000002</v>
      </c>
      <c r="L31">
        <v>4.7203497694674361</v>
      </c>
      <c r="M31">
        <v>64.186973812887103</v>
      </c>
      <c r="N31">
        <v>52.909999999999989</v>
      </c>
      <c r="O31">
        <v>74.069999999999993</v>
      </c>
      <c r="P31">
        <v>26.271979504182056</v>
      </c>
      <c r="Q31">
        <v>9.24</v>
      </c>
      <c r="R31">
        <v>19.204582338902146</v>
      </c>
      <c r="S31">
        <v>11.85454371165644</v>
      </c>
      <c r="T31">
        <v>1.75</v>
      </c>
      <c r="U31">
        <v>59.949999999999996</v>
      </c>
      <c r="V31">
        <v>5.87</v>
      </c>
      <c r="W31">
        <v>19.36</v>
      </c>
      <c r="X31">
        <v>62.65</v>
      </c>
      <c r="Y31">
        <v>0</v>
      </c>
      <c r="Z31">
        <v>5.5073399999999983</v>
      </c>
      <c r="AA31">
        <v>0</v>
      </c>
      <c r="AB31">
        <v>0</v>
      </c>
      <c r="AC31">
        <v>0</v>
      </c>
      <c r="AD31">
        <v>0</v>
      </c>
      <c r="AE31">
        <v>17.58527011136065</v>
      </c>
      <c r="AF31">
        <v>6.7587014518564565</v>
      </c>
      <c r="AG31">
        <v>33.680353062833305</v>
      </c>
      <c r="AH31">
        <v>24.42176647654011</v>
      </c>
      <c r="AI31">
        <v>0</v>
      </c>
      <c r="AJ31">
        <v>0</v>
      </c>
      <c r="AK31">
        <v>31.76538154906018</v>
      </c>
      <c r="AL31">
        <v>9.5866308089500833</v>
      </c>
      <c r="AM31">
        <v>8.3662876653284499</v>
      </c>
      <c r="AN31">
        <v>6.2068803476366015E-2</v>
      </c>
      <c r="AO31">
        <v>0</v>
      </c>
      <c r="AP31">
        <v>0</v>
      </c>
      <c r="AQ31">
        <v>16.759261771299023</v>
      </c>
      <c r="AR31">
        <v>15.15751721014492</v>
      </c>
      <c r="AS31">
        <v>16.85654059776023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3.1</v>
      </c>
      <c r="AZ31">
        <v>0</v>
      </c>
      <c r="BA31">
        <v>1.22</v>
      </c>
      <c r="BB31">
        <v>2.4899999999999998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875.64554864570505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270.2962290283923</v>
      </c>
      <c r="L32">
        <v>4.63</v>
      </c>
      <c r="M32">
        <v>64.186973812887103</v>
      </c>
      <c r="N32">
        <v>52.909999999999989</v>
      </c>
      <c r="O32">
        <v>74.069999999999993</v>
      </c>
      <c r="P32">
        <v>26.271979504182056</v>
      </c>
      <c r="Q32">
        <v>9.24</v>
      </c>
      <c r="R32">
        <v>19.240000000000002</v>
      </c>
      <c r="S32">
        <v>11.85454371165644</v>
      </c>
      <c r="T32">
        <v>1.75</v>
      </c>
      <c r="U32">
        <v>59.949999999999996</v>
      </c>
      <c r="V32">
        <v>5.87</v>
      </c>
      <c r="W32">
        <v>19.36</v>
      </c>
      <c r="X32">
        <v>62.65</v>
      </c>
      <c r="Y32">
        <v>0</v>
      </c>
      <c r="Z32">
        <v>5.5073399999999983</v>
      </c>
      <c r="AA32">
        <v>0</v>
      </c>
      <c r="AB32">
        <v>0</v>
      </c>
      <c r="AC32">
        <v>0</v>
      </c>
      <c r="AD32">
        <v>0</v>
      </c>
      <c r="AE32">
        <v>17.58527011136065</v>
      </c>
      <c r="AF32">
        <v>6.7587014518564565</v>
      </c>
      <c r="AG32">
        <v>33.680353062833305</v>
      </c>
      <c r="AH32">
        <v>24.42176647654011</v>
      </c>
      <c r="AI32">
        <v>0</v>
      </c>
      <c r="AJ32">
        <v>0</v>
      </c>
      <c r="AK32">
        <v>31.76538154906018</v>
      </c>
      <c r="AL32">
        <v>9.5866308089500833</v>
      </c>
      <c r="AM32">
        <v>8.3662876653284499</v>
      </c>
      <c r="AN32">
        <v>6.2068803476366015E-2</v>
      </c>
      <c r="AO32">
        <v>0</v>
      </c>
      <c r="AP32">
        <v>0</v>
      </c>
      <c r="AQ32">
        <v>16.759261771299023</v>
      </c>
      <c r="AR32">
        <v>15.15751721014492</v>
      </c>
      <c r="AS32">
        <v>16.85654059776023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3.1</v>
      </c>
      <c r="AZ32">
        <v>0</v>
      </c>
      <c r="BA32">
        <v>1.25</v>
      </c>
      <c r="BB32">
        <v>2.4899999999999998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875.62684556572776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270.29749431597622</v>
      </c>
      <c r="L33">
        <v>4.629999999999999</v>
      </c>
      <c r="M33">
        <v>64.186973812887103</v>
      </c>
      <c r="N33">
        <v>52.909999999999989</v>
      </c>
      <c r="O33">
        <v>74.069999999999993</v>
      </c>
      <c r="P33">
        <v>26.271979504182056</v>
      </c>
      <c r="Q33">
        <v>4</v>
      </c>
      <c r="R33">
        <v>9.25</v>
      </c>
      <c r="S33">
        <v>5.7737297996121528</v>
      </c>
      <c r="T33">
        <v>1.75</v>
      </c>
      <c r="U33">
        <v>59.949999999999996</v>
      </c>
      <c r="V33">
        <v>6.1050000000000013</v>
      </c>
      <c r="W33">
        <v>19.36</v>
      </c>
      <c r="X33">
        <v>62.65</v>
      </c>
      <c r="Y33">
        <v>0</v>
      </c>
      <c r="Z33">
        <v>5.5073399999999983</v>
      </c>
      <c r="AA33">
        <v>0</v>
      </c>
      <c r="AB33">
        <v>0</v>
      </c>
      <c r="AC33">
        <v>0</v>
      </c>
      <c r="AD33">
        <v>0</v>
      </c>
      <c r="AE33">
        <v>17.58527011136065</v>
      </c>
      <c r="AF33">
        <v>6.7587014518564565</v>
      </c>
      <c r="AG33">
        <v>33.680353062833305</v>
      </c>
      <c r="AH33">
        <v>24.42176647654011</v>
      </c>
      <c r="AI33">
        <v>0</v>
      </c>
      <c r="AJ33">
        <v>0</v>
      </c>
      <c r="AK33">
        <v>31.76538154906018</v>
      </c>
      <c r="AL33">
        <v>9.5866308089500833</v>
      </c>
      <c r="AM33">
        <v>8.3662876653284499</v>
      </c>
      <c r="AN33">
        <v>6.2068803476366015E-2</v>
      </c>
      <c r="AO33">
        <v>0</v>
      </c>
      <c r="AP33">
        <v>0</v>
      </c>
      <c r="AQ33">
        <v>16.759261771299023</v>
      </c>
      <c r="AR33">
        <v>15.15751721014492</v>
      </c>
      <c r="AS33">
        <v>16.85654059776023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3.1</v>
      </c>
      <c r="AZ33">
        <v>0</v>
      </c>
      <c r="BA33">
        <v>1.25</v>
      </c>
      <c r="BB33">
        <v>3.23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855.29229694126741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270.29749431597622</v>
      </c>
      <c r="L34">
        <v>4.6999999999999993</v>
      </c>
      <c r="M34">
        <v>64.186973812887103</v>
      </c>
      <c r="N34">
        <v>52.909999999999989</v>
      </c>
      <c r="O34">
        <v>74.069999999999993</v>
      </c>
      <c r="P34">
        <v>26.271979504182056</v>
      </c>
      <c r="Q34">
        <v>5.26</v>
      </c>
      <c r="R34">
        <v>10.554436501261565</v>
      </c>
      <c r="S34">
        <v>6.52</v>
      </c>
      <c r="T34">
        <v>1.75</v>
      </c>
      <c r="U34">
        <v>59.949999999999996</v>
      </c>
      <c r="V34">
        <v>5.87</v>
      </c>
      <c r="W34">
        <v>19.36</v>
      </c>
      <c r="X34">
        <v>62.65</v>
      </c>
      <c r="Y34">
        <v>0</v>
      </c>
      <c r="Z34">
        <v>5.5073399999999983</v>
      </c>
      <c r="AA34">
        <v>0</v>
      </c>
      <c r="AB34">
        <v>0</v>
      </c>
      <c r="AC34">
        <v>0</v>
      </c>
      <c r="AD34">
        <v>0</v>
      </c>
      <c r="AE34">
        <v>17.58527011136065</v>
      </c>
      <c r="AF34">
        <v>6.7587014518564565</v>
      </c>
      <c r="AG34">
        <v>33.680353062833305</v>
      </c>
      <c r="AH34">
        <v>24.42176647654011</v>
      </c>
      <c r="AI34">
        <v>0</v>
      </c>
      <c r="AJ34">
        <v>0</v>
      </c>
      <c r="AK34">
        <v>31.76538154906018</v>
      </c>
      <c r="AL34">
        <v>9.5866308089500833</v>
      </c>
      <c r="AM34">
        <v>8.3662876653284499</v>
      </c>
      <c r="AN34">
        <v>6.2068803476366015E-2</v>
      </c>
      <c r="AO34">
        <v>0</v>
      </c>
      <c r="AP34">
        <v>0</v>
      </c>
      <c r="AQ34">
        <v>8.3796308856495116</v>
      </c>
      <c r="AR34">
        <v>15.15751721014492</v>
      </c>
      <c r="AS34">
        <v>16.85654059776023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3.1</v>
      </c>
      <c r="AZ34">
        <v>0</v>
      </c>
      <c r="BA34">
        <v>1.25</v>
      </c>
      <c r="BB34">
        <v>3.01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849.83837275726717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270.29749431597622</v>
      </c>
      <c r="L35">
        <v>4.6999999999999993</v>
      </c>
      <c r="M35">
        <v>64.186973812887103</v>
      </c>
      <c r="N35">
        <v>52.909999999999989</v>
      </c>
      <c r="O35">
        <v>74.069999999999993</v>
      </c>
      <c r="P35">
        <v>26.271979504182056</v>
      </c>
      <c r="Q35">
        <v>5.26</v>
      </c>
      <c r="R35">
        <v>10.554436501261565</v>
      </c>
      <c r="S35">
        <v>6.52</v>
      </c>
      <c r="T35">
        <v>0.82</v>
      </c>
      <c r="U35">
        <v>59.949999999999996</v>
      </c>
      <c r="V35">
        <v>3.9</v>
      </c>
      <c r="W35">
        <v>19.98</v>
      </c>
      <c r="X35">
        <v>62.65</v>
      </c>
      <c r="Y35">
        <v>0</v>
      </c>
      <c r="Z35">
        <v>5.5073399999999983</v>
      </c>
      <c r="AA35">
        <v>0</v>
      </c>
      <c r="AB35">
        <v>0</v>
      </c>
      <c r="AC35">
        <v>0</v>
      </c>
      <c r="AD35">
        <v>0</v>
      </c>
      <c r="AE35">
        <v>8.7949422283530296</v>
      </c>
      <c r="AF35">
        <v>6.7587014518564565</v>
      </c>
      <c r="AG35">
        <v>33.680353062833305</v>
      </c>
      <c r="AH35">
        <v>24.42176647654011</v>
      </c>
      <c r="AI35">
        <v>0</v>
      </c>
      <c r="AJ35">
        <v>0</v>
      </c>
      <c r="AK35">
        <v>31.76538154906018</v>
      </c>
      <c r="AL35">
        <v>9.5866308089500833</v>
      </c>
      <c r="AM35">
        <v>8.3662876653284499</v>
      </c>
      <c r="AN35">
        <v>6.1386728712889464E-2</v>
      </c>
      <c r="AO35">
        <v>0</v>
      </c>
      <c r="AP35">
        <v>0</v>
      </c>
      <c r="AQ35">
        <v>8.3796308856495116</v>
      </c>
      <c r="AR35">
        <v>15.15751721014492</v>
      </c>
      <c r="AS35">
        <v>16.85654059776023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3.1</v>
      </c>
      <c r="AZ35">
        <v>0</v>
      </c>
      <c r="BA35">
        <v>1.25</v>
      </c>
      <c r="BB35">
        <v>1.72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837.47736279949629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270.29749431597622</v>
      </c>
      <c r="L36">
        <v>4.6999999999999993</v>
      </c>
      <c r="M36">
        <v>64.186973812887103</v>
      </c>
      <c r="N36">
        <v>52.909999999999989</v>
      </c>
      <c r="O36">
        <v>74.069999999999993</v>
      </c>
      <c r="P36">
        <v>26.271979504182056</v>
      </c>
      <c r="Q36">
        <v>5.26</v>
      </c>
      <c r="R36">
        <v>10.554436501261565</v>
      </c>
      <c r="S36">
        <v>6.52</v>
      </c>
      <c r="T36">
        <v>0.82</v>
      </c>
      <c r="U36">
        <v>59.949999999999996</v>
      </c>
      <c r="V36">
        <v>3.9</v>
      </c>
      <c r="W36">
        <v>19.366076585059638</v>
      </c>
      <c r="X36">
        <v>62.65</v>
      </c>
      <c r="Y36">
        <v>0</v>
      </c>
      <c r="Z36">
        <v>5.5073399999999983</v>
      </c>
      <c r="AA36">
        <v>0</v>
      </c>
      <c r="AB36">
        <v>0</v>
      </c>
      <c r="AC36">
        <v>0</v>
      </c>
      <c r="AD36">
        <v>0</v>
      </c>
      <c r="AE36">
        <v>8.7949422283530296</v>
      </c>
      <c r="AF36">
        <v>6.7587014518564565</v>
      </c>
      <c r="AG36">
        <v>33.680353062833305</v>
      </c>
      <c r="AH36">
        <v>19.776346738481401</v>
      </c>
      <c r="AI36">
        <v>0</v>
      </c>
      <c r="AJ36">
        <v>0</v>
      </c>
      <c r="AK36">
        <v>31.76538154906018</v>
      </c>
      <c r="AL36">
        <v>9.5866308089500833</v>
      </c>
      <c r="AM36">
        <v>8.3662876653284499</v>
      </c>
      <c r="AN36">
        <v>6.1386728712889464E-2</v>
      </c>
      <c r="AO36">
        <v>0</v>
      </c>
      <c r="AP36">
        <v>0</v>
      </c>
      <c r="AQ36">
        <v>0</v>
      </c>
      <c r="AR36">
        <v>16.795811594202895</v>
      </c>
      <c r="AS36">
        <v>16.85654059776023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3.1</v>
      </c>
      <c r="AZ36">
        <v>0</v>
      </c>
      <c r="BA36">
        <v>0.99</v>
      </c>
      <c r="BB36">
        <v>1.72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825.21668314490569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270.29749431597622</v>
      </c>
      <c r="L37">
        <v>4.6999999999999993</v>
      </c>
      <c r="M37">
        <v>64.186973812887103</v>
      </c>
      <c r="N37">
        <v>52.909999999999989</v>
      </c>
      <c r="O37">
        <v>74.069999999999993</v>
      </c>
      <c r="P37">
        <v>26.271979504182056</v>
      </c>
      <c r="Q37">
        <v>5.26</v>
      </c>
      <c r="R37">
        <v>10.554436501261565</v>
      </c>
      <c r="S37">
        <v>6.52</v>
      </c>
      <c r="T37">
        <v>0.82</v>
      </c>
      <c r="U37">
        <v>59.949999999999996</v>
      </c>
      <c r="V37">
        <v>4.33</v>
      </c>
      <c r="W37">
        <v>12.350000000000001</v>
      </c>
      <c r="X37">
        <v>35.999999999999993</v>
      </c>
      <c r="Y37">
        <v>0</v>
      </c>
      <c r="Z37">
        <v>5.5073399999999983</v>
      </c>
      <c r="AA37">
        <v>0</v>
      </c>
      <c r="AB37">
        <v>0</v>
      </c>
      <c r="AC37">
        <v>0</v>
      </c>
      <c r="AD37">
        <v>0</v>
      </c>
      <c r="AE37">
        <v>8.7949422283530296</v>
      </c>
      <c r="AF37">
        <v>6.7587014518564565</v>
      </c>
      <c r="AG37">
        <v>33.680353062833305</v>
      </c>
      <c r="AH37">
        <v>19.776346738481401</v>
      </c>
      <c r="AI37">
        <v>0</v>
      </c>
      <c r="AJ37">
        <v>0</v>
      </c>
      <c r="AK37">
        <v>31.76538154906018</v>
      </c>
      <c r="AL37">
        <v>19.180722030981066</v>
      </c>
      <c r="AM37">
        <v>8.3662876653284499</v>
      </c>
      <c r="AN37">
        <v>6.1386728712889464E-2</v>
      </c>
      <c r="AO37">
        <v>0</v>
      </c>
      <c r="AP37">
        <v>0.86522399999999999</v>
      </c>
      <c r="AQ37">
        <v>0</v>
      </c>
      <c r="AR37">
        <v>16.795811594202895</v>
      </c>
      <c r="AS37">
        <v>16.85654059776023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3.1</v>
      </c>
      <c r="AZ37">
        <v>0</v>
      </c>
      <c r="BA37">
        <v>0.99</v>
      </c>
      <c r="BB37">
        <v>1.72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802.43992178187716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270.29749431597622</v>
      </c>
      <c r="L38">
        <v>4.6999999999999993</v>
      </c>
      <c r="M38">
        <v>64.186973812887103</v>
      </c>
      <c r="N38">
        <v>52.909999999999989</v>
      </c>
      <c r="O38">
        <v>74.069999999999993</v>
      </c>
      <c r="P38">
        <v>26.271979504182056</v>
      </c>
      <c r="Q38">
        <v>5.26</v>
      </c>
      <c r="R38">
        <v>10.554436501261565</v>
      </c>
      <c r="S38">
        <v>6.52</v>
      </c>
      <c r="T38">
        <v>0.82</v>
      </c>
      <c r="U38">
        <v>59.949999999999996</v>
      </c>
      <c r="V38">
        <v>4.33</v>
      </c>
      <c r="W38">
        <v>12.350000000000001</v>
      </c>
      <c r="X38">
        <v>35.999999999999993</v>
      </c>
      <c r="Y38">
        <v>0</v>
      </c>
      <c r="Z38">
        <v>5.5073399999999983</v>
      </c>
      <c r="AA38">
        <v>0</v>
      </c>
      <c r="AB38">
        <v>0</v>
      </c>
      <c r="AC38">
        <v>0</v>
      </c>
      <c r="AD38">
        <v>0</v>
      </c>
      <c r="AE38">
        <v>8.7949422283530296</v>
      </c>
      <c r="AF38">
        <v>6.7587014518564565</v>
      </c>
      <c r="AG38">
        <v>33.680353062833305</v>
      </c>
      <c r="AH38">
        <v>19.776346738481401</v>
      </c>
      <c r="AI38">
        <v>0</v>
      </c>
      <c r="AJ38">
        <v>0</v>
      </c>
      <c r="AK38">
        <v>31.76538154906018</v>
      </c>
      <c r="AL38">
        <v>50.865096385542167</v>
      </c>
      <c r="AM38">
        <v>0</v>
      </c>
      <c r="AN38">
        <v>6.1386728712889464E-2</v>
      </c>
      <c r="AO38">
        <v>0</v>
      </c>
      <c r="AP38">
        <v>0.86522399999999999</v>
      </c>
      <c r="AQ38">
        <v>0</v>
      </c>
      <c r="AR38">
        <v>16.795811594202895</v>
      </c>
      <c r="AS38">
        <v>16.85654059776023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3.1</v>
      </c>
      <c r="AZ38">
        <v>0</v>
      </c>
      <c r="BA38">
        <v>1.01</v>
      </c>
      <c r="BB38">
        <v>1.72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825.77800847110984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270.30748981684167</v>
      </c>
      <c r="L39">
        <v>4.6999999999999993</v>
      </c>
      <c r="M39">
        <v>64.190000000000012</v>
      </c>
      <c r="N39">
        <v>53.36</v>
      </c>
      <c r="O39">
        <v>74.349999999999994</v>
      </c>
      <c r="P39">
        <v>26.72</v>
      </c>
      <c r="Q39">
        <v>5.26</v>
      </c>
      <c r="R39">
        <v>10.554436501261565</v>
      </c>
      <c r="S39">
        <v>7.56</v>
      </c>
      <c r="T39">
        <v>0.85</v>
      </c>
      <c r="U39">
        <v>59.949999999999996</v>
      </c>
      <c r="V39">
        <v>4.33</v>
      </c>
      <c r="W39">
        <v>12.37</v>
      </c>
      <c r="X39">
        <v>35.999999999999993</v>
      </c>
      <c r="Y39">
        <v>0</v>
      </c>
      <c r="Z39">
        <v>5.5073399999999983</v>
      </c>
      <c r="AA39">
        <v>0</v>
      </c>
      <c r="AB39">
        <v>0</v>
      </c>
      <c r="AC39">
        <v>0</v>
      </c>
      <c r="AD39">
        <v>0</v>
      </c>
      <c r="AE39">
        <v>8.7949422283530296</v>
      </c>
      <c r="AF39">
        <v>6.7587014518564565</v>
      </c>
      <c r="AG39">
        <v>33.680353062833305</v>
      </c>
      <c r="AH39">
        <v>19.776346738481401</v>
      </c>
      <c r="AI39">
        <v>0</v>
      </c>
      <c r="AJ39">
        <v>0</v>
      </c>
      <c r="AK39">
        <v>31.76538154906018</v>
      </c>
      <c r="AL39">
        <v>50.865096385542167</v>
      </c>
      <c r="AM39">
        <v>0</v>
      </c>
      <c r="AN39">
        <v>6.1386728712889464E-2</v>
      </c>
      <c r="AO39">
        <v>0</v>
      </c>
      <c r="AP39">
        <v>0.86522399999999999</v>
      </c>
      <c r="AQ39">
        <v>0</v>
      </c>
      <c r="AR39">
        <v>16.795811594202895</v>
      </c>
      <c r="AS39">
        <v>16.85654059776023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3.1</v>
      </c>
      <c r="AZ39">
        <v>0</v>
      </c>
      <c r="BA39">
        <v>1.01</v>
      </c>
      <c r="BB39">
        <v>1.72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828.05905065490617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270.30748981684167</v>
      </c>
      <c r="L40">
        <v>4.6999999999999993</v>
      </c>
      <c r="M40">
        <v>64.190000000000012</v>
      </c>
      <c r="N40">
        <v>53.36</v>
      </c>
      <c r="O40">
        <v>74.349999999999994</v>
      </c>
      <c r="P40">
        <v>26.72</v>
      </c>
      <c r="Q40">
        <v>5.26</v>
      </c>
      <c r="R40">
        <v>10.554436501261565</v>
      </c>
      <c r="S40">
        <v>7.56</v>
      </c>
      <c r="T40">
        <v>0.85</v>
      </c>
      <c r="U40">
        <v>59.949999999999996</v>
      </c>
      <c r="V40">
        <v>4.33</v>
      </c>
      <c r="W40">
        <v>12.37</v>
      </c>
      <c r="X40">
        <v>35.999999999999993</v>
      </c>
      <c r="Y40">
        <v>0</v>
      </c>
      <c r="Z40">
        <v>5.5073399999999983</v>
      </c>
      <c r="AA40">
        <v>0</v>
      </c>
      <c r="AB40">
        <v>0</v>
      </c>
      <c r="AC40">
        <v>0</v>
      </c>
      <c r="AD40">
        <v>0</v>
      </c>
      <c r="AE40">
        <v>8.7949422283530296</v>
      </c>
      <c r="AF40">
        <v>6.7587014518564565</v>
      </c>
      <c r="AG40">
        <v>33.680353062833305</v>
      </c>
      <c r="AH40">
        <v>19.776346738481401</v>
      </c>
      <c r="AI40">
        <v>0</v>
      </c>
      <c r="AJ40">
        <v>0</v>
      </c>
      <c r="AK40">
        <v>31.76538154906018</v>
      </c>
      <c r="AL40">
        <v>50.865096385542167</v>
      </c>
      <c r="AM40">
        <v>0</v>
      </c>
      <c r="AN40">
        <v>6.1386728712889464E-2</v>
      </c>
      <c r="AO40">
        <v>0</v>
      </c>
      <c r="AP40">
        <v>0.86522399999999999</v>
      </c>
      <c r="AQ40">
        <v>0</v>
      </c>
      <c r="AR40">
        <v>15.15751721014492</v>
      </c>
      <c r="AS40">
        <v>16.85654059776023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3.1</v>
      </c>
      <c r="AZ40">
        <v>0</v>
      </c>
      <c r="BA40">
        <v>1.01</v>
      </c>
      <c r="BB40">
        <v>1.72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826.42075627084819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270.30748981684167</v>
      </c>
      <c r="L41">
        <v>4.6999999999999993</v>
      </c>
      <c r="M41">
        <v>64.190000000000012</v>
      </c>
      <c r="N41">
        <v>53.36</v>
      </c>
      <c r="O41">
        <v>74.349999999999994</v>
      </c>
      <c r="P41">
        <v>31.48</v>
      </c>
      <c r="Q41">
        <v>5.26</v>
      </c>
      <c r="R41">
        <v>10.554436501261565</v>
      </c>
      <c r="S41">
        <v>7.56</v>
      </c>
      <c r="T41">
        <v>0.85</v>
      </c>
      <c r="U41">
        <v>59.949999999999996</v>
      </c>
      <c r="V41">
        <v>4.33</v>
      </c>
      <c r="W41">
        <v>12.5</v>
      </c>
      <c r="X41">
        <v>35.999999999999993</v>
      </c>
      <c r="Y41">
        <v>0</v>
      </c>
      <c r="Z41">
        <v>5.5073399999999983</v>
      </c>
      <c r="AA41">
        <v>0</v>
      </c>
      <c r="AB41">
        <v>0</v>
      </c>
      <c r="AC41">
        <v>0</v>
      </c>
      <c r="AD41">
        <v>0</v>
      </c>
      <c r="AE41">
        <v>8.7949422283530296</v>
      </c>
      <c r="AF41">
        <v>6.7587014518564565</v>
      </c>
      <c r="AG41">
        <v>33.680353062833305</v>
      </c>
      <c r="AH41">
        <v>19.776346738481401</v>
      </c>
      <c r="AI41">
        <v>0</v>
      </c>
      <c r="AJ41">
        <v>0</v>
      </c>
      <c r="AK41">
        <v>31.76538154906018</v>
      </c>
      <c r="AL41">
        <v>10.839980206540444</v>
      </c>
      <c r="AM41">
        <v>0</v>
      </c>
      <c r="AN41">
        <v>6.1386728712889464E-2</v>
      </c>
      <c r="AO41">
        <v>0</v>
      </c>
      <c r="AP41">
        <v>0.75542399999999998</v>
      </c>
      <c r="AQ41">
        <v>0</v>
      </c>
      <c r="AR41">
        <v>15.15751721014492</v>
      </c>
      <c r="AS41">
        <v>16.85654059776023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4.5100000000000007</v>
      </c>
      <c r="AZ41">
        <v>0</v>
      </c>
      <c r="BA41">
        <v>1.01</v>
      </c>
      <c r="BB41">
        <v>1.95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792.81584009184621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270.30748981684167</v>
      </c>
      <c r="L42">
        <v>4.6999999999999993</v>
      </c>
      <c r="M42">
        <v>64.190000000000012</v>
      </c>
      <c r="N42">
        <v>53.36</v>
      </c>
      <c r="O42">
        <v>74.349999999999994</v>
      </c>
      <c r="P42">
        <v>31.702240124372832</v>
      </c>
      <c r="Q42">
        <v>5.26</v>
      </c>
      <c r="R42">
        <v>10.554436501261565</v>
      </c>
      <c r="S42">
        <v>7.56</v>
      </c>
      <c r="T42">
        <v>0.85</v>
      </c>
      <c r="U42">
        <v>59.949999999999996</v>
      </c>
      <c r="V42">
        <v>4.33</v>
      </c>
      <c r="W42">
        <v>12.5</v>
      </c>
      <c r="X42">
        <v>35.999999999999993</v>
      </c>
      <c r="Y42">
        <v>0</v>
      </c>
      <c r="Z42">
        <v>5.5073399999999983</v>
      </c>
      <c r="AA42">
        <v>0</v>
      </c>
      <c r="AB42">
        <v>0</v>
      </c>
      <c r="AC42">
        <v>0</v>
      </c>
      <c r="AD42">
        <v>0</v>
      </c>
      <c r="AE42">
        <v>8.7949422283530296</v>
      </c>
      <c r="AF42">
        <v>6.7587014518564565</v>
      </c>
      <c r="AG42">
        <v>33.680353062833305</v>
      </c>
      <c r="AH42">
        <v>19.776346738481401</v>
      </c>
      <c r="AI42">
        <v>0</v>
      </c>
      <c r="AJ42">
        <v>0</v>
      </c>
      <c r="AK42">
        <v>31.76538154906018</v>
      </c>
      <c r="AL42">
        <v>9.5866308089500833</v>
      </c>
      <c r="AM42">
        <v>0</v>
      </c>
      <c r="AN42">
        <v>6.1386728712889464E-2</v>
      </c>
      <c r="AO42">
        <v>0</v>
      </c>
      <c r="AP42">
        <v>0.75542399999999998</v>
      </c>
      <c r="AQ42">
        <v>0</v>
      </c>
      <c r="AR42">
        <v>15.15751721014492</v>
      </c>
      <c r="AS42">
        <v>16.85654059776023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4.5100000000000007</v>
      </c>
      <c r="AZ42">
        <v>0</v>
      </c>
      <c r="BA42">
        <v>1.01</v>
      </c>
      <c r="BB42">
        <v>1.95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791.78473081862876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270.30748981684167</v>
      </c>
      <c r="L43">
        <v>4.6999999999999993</v>
      </c>
      <c r="M43">
        <v>64.190000000000012</v>
      </c>
      <c r="N43">
        <v>53.36</v>
      </c>
      <c r="O43">
        <v>74.349999999999994</v>
      </c>
      <c r="P43">
        <v>31.702240124372832</v>
      </c>
      <c r="Q43">
        <v>5.26</v>
      </c>
      <c r="R43">
        <v>10.68</v>
      </c>
      <c r="S43">
        <v>7.56</v>
      </c>
      <c r="T43">
        <v>0.85</v>
      </c>
      <c r="U43">
        <v>59.949999999999996</v>
      </c>
      <c r="V43">
        <v>4.33</v>
      </c>
      <c r="W43">
        <v>12.5</v>
      </c>
      <c r="X43">
        <v>36</v>
      </c>
      <c r="Y43">
        <v>0</v>
      </c>
      <c r="Z43">
        <v>5.5073399999999983</v>
      </c>
      <c r="AA43">
        <v>0</v>
      </c>
      <c r="AB43">
        <v>0</v>
      </c>
      <c r="AC43">
        <v>0</v>
      </c>
      <c r="AD43">
        <v>0</v>
      </c>
      <c r="AE43">
        <v>8.7949422283530296</v>
      </c>
      <c r="AF43">
        <v>6.7587014518564565</v>
      </c>
      <c r="AG43">
        <v>33.680353062833305</v>
      </c>
      <c r="AH43">
        <v>19.776346738481401</v>
      </c>
      <c r="AI43">
        <v>0</v>
      </c>
      <c r="AJ43">
        <v>0</v>
      </c>
      <c r="AK43">
        <v>31.76538154906018</v>
      </c>
      <c r="AL43">
        <v>9.5866308089500833</v>
      </c>
      <c r="AM43">
        <v>0</v>
      </c>
      <c r="AN43">
        <v>6.1386728712889464E-2</v>
      </c>
      <c r="AO43">
        <v>0</v>
      </c>
      <c r="AP43">
        <v>0.54021600000000003</v>
      </c>
      <c r="AQ43">
        <v>0</v>
      </c>
      <c r="AR43">
        <v>15.15751721014492</v>
      </c>
      <c r="AS43">
        <v>16.85654059776023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4.5100000000000007</v>
      </c>
      <c r="AZ43">
        <v>0</v>
      </c>
      <c r="BA43">
        <v>1.01</v>
      </c>
      <c r="BB43">
        <v>1.97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791.7150863173672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270.30748981684167</v>
      </c>
      <c r="L44">
        <v>4.6999999999999993</v>
      </c>
      <c r="M44">
        <v>64.190000000000012</v>
      </c>
      <c r="N44">
        <v>53.36</v>
      </c>
      <c r="O44">
        <v>74.349999999999994</v>
      </c>
      <c r="P44">
        <v>31.702240124372832</v>
      </c>
      <c r="Q44">
        <v>5.26</v>
      </c>
      <c r="R44">
        <v>10.68</v>
      </c>
      <c r="S44">
        <v>7.56</v>
      </c>
      <c r="T44">
        <v>0.85</v>
      </c>
      <c r="U44">
        <v>59.949999999999996</v>
      </c>
      <c r="V44">
        <v>4.33</v>
      </c>
      <c r="W44">
        <v>12.5</v>
      </c>
      <c r="X44">
        <v>36</v>
      </c>
      <c r="Y44">
        <v>0</v>
      </c>
      <c r="Z44">
        <v>5.5073399999999983</v>
      </c>
      <c r="AA44">
        <v>0</v>
      </c>
      <c r="AB44">
        <v>0</v>
      </c>
      <c r="AC44">
        <v>0</v>
      </c>
      <c r="AD44">
        <v>0</v>
      </c>
      <c r="AE44">
        <v>8.7949422283530296</v>
      </c>
      <c r="AF44">
        <v>6.7587014518564565</v>
      </c>
      <c r="AG44">
        <v>33.680353062833305</v>
      </c>
      <c r="AH44">
        <v>12.21318067632053</v>
      </c>
      <c r="AI44">
        <v>0</v>
      </c>
      <c r="AJ44">
        <v>0</v>
      </c>
      <c r="AK44">
        <v>31.76538154906018</v>
      </c>
      <c r="AL44">
        <v>9.5866308089500833</v>
      </c>
      <c r="AM44">
        <v>0</v>
      </c>
      <c r="AN44">
        <v>6.1386728712889464E-2</v>
      </c>
      <c r="AO44">
        <v>0</v>
      </c>
      <c r="AP44">
        <v>0.54021600000000003</v>
      </c>
      <c r="AQ44">
        <v>0</v>
      </c>
      <c r="AR44">
        <v>15.15751721014492</v>
      </c>
      <c r="AS44">
        <v>16.85654059776023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4.5100000000000007</v>
      </c>
      <c r="AZ44">
        <v>0</v>
      </c>
      <c r="BA44">
        <v>0.61</v>
      </c>
      <c r="BB44">
        <v>1.97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783.75192025520641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270.30748981684167</v>
      </c>
      <c r="L45">
        <v>4.6999999999999993</v>
      </c>
      <c r="M45">
        <v>64.190000000000012</v>
      </c>
      <c r="N45">
        <v>53.36</v>
      </c>
      <c r="O45">
        <v>74.349999999999994</v>
      </c>
      <c r="P45">
        <v>31.702240124372832</v>
      </c>
      <c r="Q45">
        <v>5.74</v>
      </c>
      <c r="R45">
        <v>10.68</v>
      </c>
      <c r="S45">
        <v>7.56</v>
      </c>
      <c r="T45">
        <v>0.85</v>
      </c>
      <c r="U45">
        <v>59.949999999999996</v>
      </c>
      <c r="V45">
        <v>4.33</v>
      </c>
      <c r="W45">
        <v>13.040000000000001</v>
      </c>
      <c r="X45">
        <v>37.5</v>
      </c>
      <c r="Y45">
        <v>0</v>
      </c>
      <c r="Z45">
        <v>5.5073399999999983</v>
      </c>
      <c r="AA45">
        <v>0</v>
      </c>
      <c r="AB45">
        <v>0</v>
      </c>
      <c r="AC45">
        <v>0</v>
      </c>
      <c r="AD45">
        <v>0</v>
      </c>
      <c r="AE45">
        <v>8.7949422283530296</v>
      </c>
      <c r="AF45">
        <v>6.7587014518564565</v>
      </c>
      <c r="AG45">
        <v>33.680353062833305</v>
      </c>
      <c r="AH45">
        <v>0</v>
      </c>
      <c r="AI45">
        <v>0</v>
      </c>
      <c r="AJ45">
        <v>0</v>
      </c>
      <c r="AK45">
        <v>31.76538154906018</v>
      </c>
      <c r="AL45">
        <v>9.5866308089500833</v>
      </c>
      <c r="AM45">
        <v>0</v>
      </c>
      <c r="AN45">
        <v>6.1386728712889464E-2</v>
      </c>
      <c r="AO45">
        <v>0</v>
      </c>
      <c r="AP45">
        <v>0.48751200000000006</v>
      </c>
      <c r="AQ45">
        <v>0</v>
      </c>
      <c r="AR45">
        <v>15.15751721014492</v>
      </c>
      <c r="AS45">
        <v>16.85654059776023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4.5100000000000007</v>
      </c>
      <c r="AZ45">
        <v>0</v>
      </c>
      <c r="BA45">
        <v>0</v>
      </c>
      <c r="BB45">
        <v>2.0199999999999996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773.44603557888581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270.30748981684167</v>
      </c>
      <c r="L46">
        <v>4.6999999999999993</v>
      </c>
      <c r="M46">
        <v>64.190000000000012</v>
      </c>
      <c r="N46">
        <v>53.36</v>
      </c>
      <c r="O46">
        <v>74.349999999999994</v>
      </c>
      <c r="P46">
        <v>31.702240124372832</v>
      </c>
      <c r="Q46">
        <v>5.74</v>
      </c>
      <c r="R46">
        <v>10.68</v>
      </c>
      <c r="S46">
        <v>7.56</v>
      </c>
      <c r="T46">
        <v>0.85</v>
      </c>
      <c r="U46">
        <v>59.949999999999996</v>
      </c>
      <c r="V46">
        <v>4.33</v>
      </c>
      <c r="W46">
        <v>13.040000000000001</v>
      </c>
      <c r="X46">
        <v>37.54</v>
      </c>
      <c r="Y46">
        <v>0</v>
      </c>
      <c r="Z46">
        <v>5.5073399999999983</v>
      </c>
      <c r="AA46">
        <v>0</v>
      </c>
      <c r="AB46">
        <v>0</v>
      </c>
      <c r="AC46">
        <v>0</v>
      </c>
      <c r="AD46">
        <v>0</v>
      </c>
      <c r="AE46">
        <v>8.7949422283530296</v>
      </c>
      <c r="AF46">
        <v>6.7587014518564565</v>
      </c>
      <c r="AG46">
        <v>33.680353062833305</v>
      </c>
      <c r="AH46">
        <v>0</v>
      </c>
      <c r="AI46">
        <v>0</v>
      </c>
      <c r="AJ46">
        <v>0</v>
      </c>
      <c r="AK46">
        <v>31.76538154906018</v>
      </c>
      <c r="AL46">
        <v>9.5866308089500833</v>
      </c>
      <c r="AM46">
        <v>0</v>
      </c>
      <c r="AN46">
        <v>6.1386728712889464E-2</v>
      </c>
      <c r="AO46">
        <v>0</v>
      </c>
      <c r="AP46">
        <v>0.48751200000000006</v>
      </c>
      <c r="AQ46">
        <v>0</v>
      </c>
      <c r="AR46">
        <v>15.15751721014492</v>
      </c>
      <c r="AS46">
        <v>16.85654059776023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4.5100000000000007</v>
      </c>
      <c r="AZ46">
        <v>0</v>
      </c>
      <c r="BA46">
        <v>0</v>
      </c>
      <c r="BB46">
        <v>2.0199999999999996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773.48603557888578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270.30748981684167</v>
      </c>
      <c r="L47">
        <v>4.6999999999999993</v>
      </c>
      <c r="M47">
        <v>64.190000000000012</v>
      </c>
      <c r="N47">
        <v>53.36</v>
      </c>
      <c r="O47">
        <v>74.349999999999994</v>
      </c>
      <c r="P47">
        <v>31.702240124372832</v>
      </c>
      <c r="Q47">
        <v>5.74</v>
      </c>
      <c r="R47">
        <v>12.68</v>
      </c>
      <c r="S47">
        <v>7.56</v>
      </c>
      <c r="T47">
        <v>0.85</v>
      </c>
      <c r="U47">
        <v>59.949999999999996</v>
      </c>
      <c r="V47">
        <v>4.33</v>
      </c>
      <c r="W47">
        <v>13.58</v>
      </c>
      <c r="X47">
        <v>43.45</v>
      </c>
      <c r="Y47">
        <v>0</v>
      </c>
      <c r="Z47">
        <v>5.5073399999999983</v>
      </c>
      <c r="AA47">
        <v>0</v>
      </c>
      <c r="AB47">
        <v>0</v>
      </c>
      <c r="AC47">
        <v>0</v>
      </c>
      <c r="AD47">
        <v>0</v>
      </c>
      <c r="AE47">
        <v>8.7949422283530296</v>
      </c>
      <c r="AF47">
        <v>6.7587014518564565</v>
      </c>
      <c r="AG47">
        <v>33.680353062833305</v>
      </c>
      <c r="AH47">
        <v>0</v>
      </c>
      <c r="AI47">
        <v>0</v>
      </c>
      <c r="AJ47">
        <v>0</v>
      </c>
      <c r="AK47">
        <v>31.76538154906018</v>
      </c>
      <c r="AL47">
        <v>9.5866308089500833</v>
      </c>
      <c r="AM47">
        <v>0</v>
      </c>
      <c r="AN47">
        <v>6.1386728712889464E-2</v>
      </c>
      <c r="AO47">
        <v>0</v>
      </c>
      <c r="AP47">
        <v>0.21520800000000001</v>
      </c>
      <c r="AQ47">
        <v>0</v>
      </c>
      <c r="AR47">
        <v>15.15751721014492</v>
      </c>
      <c r="AS47">
        <v>16.85654059776023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4.5100000000000007</v>
      </c>
      <c r="AZ47">
        <v>0</v>
      </c>
      <c r="BA47">
        <v>0</v>
      </c>
      <c r="BB47">
        <v>3.01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782.65373157888587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270.30748981684167</v>
      </c>
      <c r="L48">
        <v>4.6999999999999993</v>
      </c>
      <c r="M48">
        <v>64.190000000000012</v>
      </c>
      <c r="N48">
        <v>53.36</v>
      </c>
      <c r="O48">
        <v>74.349999999999994</v>
      </c>
      <c r="P48">
        <v>31.702240124372832</v>
      </c>
      <c r="Q48">
        <v>5.74</v>
      </c>
      <c r="R48">
        <v>12.68</v>
      </c>
      <c r="S48">
        <v>7.56</v>
      </c>
      <c r="T48">
        <v>0.85</v>
      </c>
      <c r="U48">
        <v>59.949999999999996</v>
      </c>
      <c r="V48">
        <v>4.33</v>
      </c>
      <c r="W48">
        <v>13.58</v>
      </c>
      <c r="X48">
        <v>43.65</v>
      </c>
      <c r="Y48">
        <v>0</v>
      </c>
      <c r="Z48">
        <v>5.5073399999999983</v>
      </c>
      <c r="AA48">
        <v>0</v>
      </c>
      <c r="AB48">
        <v>0</v>
      </c>
      <c r="AC48">
        <v>0</v>
      </c>
      <c r="AD48">
        <v>0</v>
      </c>
      <c r="AE48">
        <v>8.7949422283530296</v>
      </c>
      <c r="AF48">
        <v>6.7587014518564565</v>
      </c>
      <c r="AG48">
        <v>33.680353062833305</v>
      </c>
      <c r="AH48">
        <v>0</v>
      </c>
      <c r="AI48">
        <v>0</v>
      </c>
      <c r="AJ48">
        <v>0</v>
      </c>
      <c r="AK48">
        <v>31.76538154906018</v>
      </c>
      <c r="AL48">
        <v>9.5866308089500833</v>
      </c>
      <c r="AM48">
        <v>0</v>
      </c>
      <c r="AN48">
        <v>6.1386728712889464E-2</v>
      </c>
      <c r="AO48">
        <v>0</v>
      </c>
      <c r="AP48">
        <v>0.21520800000000001</v>
      </c>
      <c r="AQ48">
        <v>0</v>
      </c>
      <c r="AR48">
        <v>15.15751721014492</v>
      </c>
      <c r="AS48">
        <v>16.85654059776023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4.5100000000000007</v>
      </c>
      <c r="AZ48">
        <v>0</v>
      </c>
      <c r="BA48">
        <v>0</v>
      </c>
      <c r="BB48">
        <v>3.01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782.8537315788858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270.30748981684167</v>
      </c>
      <c r="L49">
        <v>4.6999999999999993</v>
      </c>
      <c r="M49">
        <v>64.190000000000012</v>
      </c>
      <c r="N49">
        <v>53.36</v>
      </c>
      <c r="O49">
        <v>74.349999999999994</v>
      </c>
      <c r="P49">
        <v>31.700000000000006</v>
      </c>
      <c r="Q49">
        <v>5.74</v>
      </c>
      <c r="R49">
        <v>12.68</v>
      </c>
      <c r="S49">
        <v>7.56</v>
      </c>
      <c r="T49">
        <v>0.85</v>
      </c>
      <c r="U49">
        <v>59.949999999999996</v>
      </c>
      <c r="V49">
        <v>4.33</v>
      </c>
      <c r="W49">
        <v>13.87</v>
      </c>
      <c r="X49">
        <v>45.26</v>
      </c>
      <c r="Y49">
        <v>0</v>
      </c>
      <c r="Z49">
        <v>5.5073399999999983</v>
      </c>
      <c r="AA49">
        <v>0</v>
      </c>
      <c r="AB49">
        <v>0</v>
      </c>
      <c r="AC49">
        <v>0</v>
      </c>
      <c r="AD49">
        <v>0</v>
      </c>
      <c r="AE49">
        <v>8.7949422283530296</v>
      </c>
      <c r="AF49">
        <v>6.7587014518564565</v>
      </c>
      <c r="AG49">
        <v>33.680353062833305</v>
      </c>
      <c r="AH49">
        <v>0</v>
      </c>
      <c r="AI49">
        <v>0</v>
      </c>
      <c r="AJ49">
        <v>0</v>
      </c>
      <c r="AK49">
        <v>31.76538154906018</v>
      </c>
      <c r="AL49">
        <v>50.865096385542167</v>
      </c>
      <c r="AM49">
        <v>0</v>
      </c>
      <c r="AN49">
        <v>6.1386728712889464E-2</v>
      </c>
      <c r="AO49">
        <v>0</v>
      </c>
      <c r="AP49">
        <v>0.105408</v>
      </c>
      <c r="AQ49">
        <v>0</v>
      </c>
      <c r="AR49">
        <v>15.15751721014492</v>
      </c>
      <c r="AS49">
        <v>16.85654059776023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4.5100000000000007</v>
      </c>
      <c r="AZ49">
        <v>0</v>
      </c>
      <c r="BA49">
        <v>0</v>
      </c>
      <c r="BB49">
        <v>3.01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825.92015703110508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270.30748981684167</v>
      </c>
      <c r="L50">
        <v>4.6999999999999993</v>
      </c>
      <c r="M50">
        <v>64.190000000000012</v>
      </c>
      <c r="N50">
        <v>53.36</v>
      </c>
      <c r="O50">
        <v>74.349999999999994</v>
      </c>
      <c r="P50">
        <v>31.700000000000006</v>
      </c>
      <c r="Q50">
        <v>5.74</v>
      </c>
      <c r="R50">
        <v>12.68</v>
      </c>
      <c r="S50">
        <v>7.56</v>
      </c>
      <c r="T50">
        <v>0.85</v>
      </c>
      <c r="U50">
        <v>59.949999999999996</v>
      </c>
      <c r="V50">
        <v>4.33</v>
      </c>
      <c r="W50">
        <v>13.87</v>
      </c>
      <c r="X50">
        <v>45.26</v>
      </c>
      <c r="Y50">
        <v>0</v>
      </c>
      <c r="Z50">
        <v>5.5073399999999983</v>
      </c>
      <c r="AA50">
        <v>0</v>
      </c>
      <c r="AB50">
        <v>0</v>
      </c>
      <c r="AC50">
        <v>0</v>
      </c>
      <c r="AD50">
        <v>0</v>
      </c>
      <c r="AE50">
        <v>8.7949422283530296</v>
      </c>
      <c r="AF50">
        <v>6.7587014518564565</v>
      </c>
      <c r="AG50">
        <v>33.680353062833305</v>
      </c>
      <c r="AH50">
        <v>0</v>
      </c>
      <c r="AI50">
        <v>0</v>
      </c>
      <c r="AJ50">
        <v>0</v>
      </c>
      <c r="AK50">
        <v>31.76538154906018</v>
      </c>
      <c r="AL50">
        <v>50.865096385542167</v>
      </c>
      <c r="AM50">
        <v>0</v>
      </c>
      <c r="AN50">
        <v>6.1386728712889464E-2</v>
      </c>
      <c r="AO50">
        <v>0</v>
      </c>
      <c r="AP50">
        <v>0.105408</v>
      </c>
      <c r="AQ50">
        <v>0</v>
      </c>
      <c r="AR50">
        <v>15.15751721014492</v>
      </c>
      <c r="AS50">
        <v>16.85654059776023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4.5100000000000007</v>
      </c>
      <c r="AZ50">
        <v>0</v>
      </c>
      <c r="BA50">
        <v>0</v>
      </c>
      <c r="BB50">
        <v>3.01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825.92015703110508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270.30748981684167</v>
      </c>
      <c r="L51">
        <v>4.6999999999999993</v>
      </c>
      <c r="M51">
        <v>64.190000000000012</v>
      </c>
      <c r="N51">
        <v>53.36</v>
      </c>
      <c r="O51">
        <v>74.349999999999994</v>
      </c>
      <c r="P51">
        <v>31.700000000000006</v>
      </c>
      <c r="Q51">
        <v>5.74</v>
      </c>
      <c r="R51">
        <v>12.68</v>
      </c>
      <c r="S51">
        <v>7.56</v>
      </c>
      <c r="T51">
        <v>0.85</v>
      </c>
      <c r="U51">
        <v>59.949999999999996</v>
      </c>
      <c r="V51">
        <v>4.33</v>
      </c>
      <c r="W51">
        <v>13.87</v>
      </c>
      <c r="X51">
        <v>45.26</v>
      </c>
      <c r="Y51">
        <v>0</v>
      </c>
      <c r="Z51">
        <v>2.7536699999999992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6.7587014518564565</v>
      </c>
      <c r="AG51">
        <v>33.680353062833305</v>
      </c>
      <c r="AH51">
        <v>0</v>
      </c>
      <c r="AI51">
        <v>0</v>
      </c>
      <c r="AJ51">
        <v>0</v>
      </c>
      <c r="AK51">
        <v>31.76538154906018</v>
      </c>
      <c r="AL51">
        <v>50.865096385542167</v>
      </c>
      <c r="AM51">
        <v>0</v>
      </c>
      <c r="AN51">
        <v>6.1386728712889464E-2</v>
      </c>
      <c r="AO51">
        <v>0</v>
      </c>
      <c r="AP51">
        <v>0.105408</v>
      </c>
      <c r="AQ51">
        <v>0</v>
      </c>
      <c r="AR51">
        <v>15.15751721014492</v>
      </c>
      <c r="AS51">
        <v>16.85654059776023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4.5100000000000007</v>
      </c>
      <c r="AZ51">
        <v>0</v>
      </c>
      <c r="BA51">
        <v>0</v>
      </c>
      <c r="BB51">
        <v>3.01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814.37154480275194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270.30748981684167</v>
      </c>
      <c r="L52">
        <v>4.6999999999999993</v>
      </c>
      <c r="M52">
        <v>64.190000000000012</v>
      </c>
      <c r="N52">
        <v>53.36</v>
      </c>
      <c r="O52">
        <v>74.349999999999994</v>
      </c>
      <c r="P52">
        <v>31.700000000000006</v>
      </c>
      <c r="Q52">
        <v>5.74</v>
      </c>
      <c r="R52">
        <v>12.68</v>
      </c>
      <c r="S52">
        <v>7.56</v>
      </c>
      <c r="T52">
        <v>0.85</v>
      </c>
      <c r="U52">
        <v>59.949999999999996</v>
      </c>
      <c r="V52">
        <v>4.33</v>
      </c>
      <c r="W52">
        <v>13.87</v>
      </c>
      <c r="X52">
        <v>45.260000000000005</v>
      </c>
      <c r="Y52">
        <v>0</v>
      </c>
      <c r="Z52">
        <v>2.7536699999999992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6.7587014518564565</v>
      </c>
      <c r="AG52">
        <v>33.680353062833305</v>
      </c>
      <c r="AH52">
        <v>0</v>
      </c>
      <c r="AI52">
        <v>0</v>
      </c>
      <c r="AJ52">
        <v>0</v>
      </c>
      <c r="AK52">
        <v>31.76538154906018</v>
      </c>
      <c r="AL52">
        <v>50.865096385542167</v>
      </c>
      <c r="AM52">
        <v>0</v>
      </c>
      <c r="AN52">
        <v>6.1386728712889464E-2</v>
      </c>
      <c r="AO52">
        <v>0</v>
      </c>
      <c r="AP52">
        <v>0.105408</v>
      </c>
      <c r="AQ52">
        <v>0</v>
      </c>
      <c r="AR52">
        <v>15.15751721014492</v>
      </c>
      <c r="AS52">
        <v>16.85654059776023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4.5100000000000007</v>
      </c>
      <c r="AZ52">
        <v>0</v>
      </c>
      <c r="BA52">
        <v>0</v>
      </c>
      <c r="BB52">
        <v>3.01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814.37154480275194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270.30748981684167</v>
      </c>
      <c r="L53">
        <v>4.6999999999999993</v>
      </c>
      <c r="M53">
        <v>59.04</v>
      </c>
      <c r="N53">
        <v>36.496305160916414</v>
      </c>
      <c r="O53">
        <v>62.69</v>
      </c>
      <c r="P53">
        <v>13.27</v>
      </c>
      <c r="Q53">
        <v>5.74</v>
      </c>
      <c r="R53">
        <v>12.68</v>
      </c>
      <c r="S53">
        <v>7.56</v>
      </c>
      <c r="T53">
        <v>0.85</v>
      </c>
      <c r="U53">
        <v>59.949999999999996</v>
      </c>
      <c r="V53">
        <v>4.33</v>
      </c>
      <c r="W53">
        <v>12.544392294220666</v>
      </c>
      <c r="X53">
        <v>41.900000000000006</v>
      </c>
      <c r="Y53">
        <v>0</v>
      </c>
      <c r="Z53">
        <v>2.7536699999999992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6.7587014518564565</v>
      </c>
      <c r="AG53">
        <v>33.680353062833305</v>
      </c>
      <c r="AH53">
        <v>0</v>
      </c>
      <c r="AI53">
        <v>0</v>
      </c>
      <c r="AJ53">
        <v>0</v>
      </c>
      <c r="AK53">
        <v>31.76538154906018</v>
      </c>
      <c r="AL53">
        <v>9.5866308089500833</v>
      </c>
      <c r="AM53">
        <v>0</v>
      </c>
      <c r="AN53">
        <v>6.1386728712889464E-2</v>
      </c>
      <c r="AO53">
        <v>0</v>
      </c>
      <c r="AP53">
        <v>0</v>
      </c>
      <c r="AQ53">
        <v>0</v>
      </c>
      <c r="AR53">
        <v>15.15751721014492</v>
      </c>
      <c r="AS53">
        <v>16.85654059776023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4.5100000000000007</v>
      </c>
      <c r="AZ53">
        <v>0</v>
      </c>
      <c r="BA53">
        <v>0</v>
      </c>
      <c r="BB53">
        <v>3.01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716.19836868129687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270.30748981684167</v>
      </c>
      <c r="L54">
        <v>4.6999999999999993</v>
      </c>
      <c r="M54">
        <v>59.04</v>
      </c>
      <c r="N54">
        <v>36.496305160916414</v>
      </c>
      <c r="O54">
        <v>62.69</v>
      </c>
      <c r="P54">
        <v>13.27</v>
      </c>
      <c r="Q54">
        <v>5.74</v>
      </c>
      <c r="R54">
        <v>12.68</v>
      </c>
      <c r="S54">
        <v>7.56</v>
      </c>
      <c r="T54">
        <v>0.85</v>
      </c>
      <c r="U54">
        <v>59.949999999999996</v>
      </c>
      <c r="V54">
        <v>4.33</v>
      </c>
      <c r="W54">
        <v>12.544392294220666</v>
      </c>
      <c r="X54">
        <v>41.87</v>
      </c>
      <c r="Y54">
        <v>0</v>
      </c>
      <c r="Z54">
        <v>2.7536699999999992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6.7587014518564565</v>
      </c>
      <c r="AG54">
        <v>33.680353062833305</v>
      </c>
      <c r="AH54">
        <v>0</v>
      </c>
      <c r="AI54">
        <v>0</v>
      </c>
      <c r="AJ54">
        <v>0</v>
      </c>
      <c r="AK54">
        <v>31.76538154906018</v>
      </c>
      <c r="AL54">
        <v>9.5866308089500833</v>
      </c>
      <c r="AM54">
        <v>0</v>
      </c>
      <c r="AN54">
        <v>6.1386728712889464E-2</v>
      </c>
      <c r="AO54">
        <v>0</v>
      </c>
      <c r="AP54">
        <v>0</v>
      </c>
      <c r="AQ54">
        <v>0</v>
      </c>
      <c r="AR54">
        <v>15.15751721014492</v>
      </c>
      <c r="AS54">
        <v>16.85654059776023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4.5100000000000007</v>
      </c>
      <c r="AZ54">
        <v>0</v>
      </c>
      <c r="BA54">
        <v>0</v>
      </c>
      <c r="BB54">
        <v>3.01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716.1683686812969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270.30748981684167</v>
      </c>
      <c r="L55">
        <v>4.6999999999999993</v>
      </c>
      <c r="M55">
        <v>59.01</v>
      </c>
      <c r="N55">
        <v>36.450000000000003</v>
      </c>
      <c r="O55">
        <v>62.69</v>
      </c>
      <c r="P55">
        <v>13.269999999999998</v>
      </c>
      <c r="Q55">
        <v>5.74</v>
      </c>
      <c r="R55">
        <v>12.68</v>
      </c>
      <c r="S55">
        <v>7.56</v>
      </c>
      <c r="T55">
        <v>0.85</v>
      </c>
      <c r="U55">
        <v>59.949999999999996</v>
      </c>
      <c r="V55">
        <v>4.33</v>
      </c>
      <c r="W55">
        <v>12.544392294220666</v>
      </c>
      <c r="X55">
        <v>41.82</v>
      </c>
      <c r="Y55">
        <v>0</v>
      </c>
      <c r="Z55">
        <v>2.7536699999999992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6.7587014518564565</v>
      </c>
      <c r="AG55">
        <v>33.680353062833305</v>
      </c>
      <c r="AH55">
        <v>0</v>
      </c>
      <c r="AI55">
        <v>0</v>
      </c>
      <c r="AJ55">
        <v>0</v>
      </c>
      <c r="AK55">
        <v>31.76538154906018</v>
      </c>
      <c r="AL55">
        <v>9.5866308089500833</v>
      </c>
      <c r="AM55">
        <v>0</v>
      </c>
      <c r="AN55">
        <v>6.1386728712889464E-2</v>
      </c>
      <c r="AO55">
        <v>0</v>
      </c>
      <c r="AP55">
        <v>0</v>
      </c>
      <c r="AQ55">
        <v>0</v>
      </c>
      <c r="AR55">
        <v>15.15751721014492</v>
      </c>
      <c r="AS55">
        <v>16.85654059776023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4.5100000000000007</v>
      </c>
      <c r="AZ55">
        <v>0</v>
      </c>
      <c r="BA55">
        <v>0</v>
      </c>
      <c r="BB55">
        <v>3.01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716.04206352038045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270.30748981684167</v>
      </c>
      <c r="L56">
        <v>4.6999999999999993</v>
      </c>
      <c r="M56">
        <v>59.01</v>
      </c>
      <c r="N56">
        <v>36.450000000000003</v>
      </c>
      <c r="O56">
        <v>62.69</v>
      </c>
      <c r="P56">
        <v>13.269999999999998</v>
      </c>
      <c r="Q56">
        <v>5.74</v>
      </c>
      <c r="R56">
        <v>12.68</v>
      </c>
      <c r="S56">
        <v>7.56</v>
      </c>
      <c r="T56">
        <v>0.85</v>
      </c>
      <c r="U56">
        <v>59.949999999999996</v>
      </c>
      <c r="V56">
        <v>4.33</v>
      </c>
      <c r="W56">
        <v>12.544392294220666</v>
      </c>
      <c r="X56">
        <v>41.789999999999992</v>
      </c>
      <c r="Y56">
        <v>0</v>
      </c>
      <c r="Z56">
        <v>2.7536699999999992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6.7587014518564565</v>
      </c>
      <c r="AG56">
        <v>33.680353062833305</v>
      </c>
      <c r="AH56">
        <v>0</v>
      </c>
      <c r="AI56">
        <v>0</v>
      </c>
      <c r="AJ56">
        <v>0</v>
      </c>
      <c r="AK56">
        <v>31.76538154906018</v>
      </c>
      <c r="AL56">
        <v>9.5866308089500833</v>
      </c>
      <c r="AM56">
        <v>0</v>
      </c>
      <c r="AN56">
        <v>6.1386728712889464E-2</v>
      </c>
      <c r="AO56">
        <v>0</v>
      </c>
      <c r="AP56">
        <v>0</v>
      </c>
      <c r="AQ56">
        <v>0</v>
      </c>
      <c r="AR56">
        <v>15.15751721014492</v>
      </c>
      <c r="AS56">
        <v>16.85654059776023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4.5100000000000007</v>
      </c>
      <c r="AZ56">
        <v>0</v>
      </c>
      <c r="BA56">
        <v>0</v>
      </c>
      <c r="BB56">
        <v>3.01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716.01206352038037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270.30748981684167</v>
      </c>
      <c r="L57">
        <v>4.6999999999999993</v>
      </c>
      <c r="M57">
        <v>59.01</v>
      </c>
      <c r="N57">
        <v>36.450000000000003</v>
      </c>
      <c r="O57">
        <v>62.69</v>
      </c>
      <c r="P57">
        <v>13.269999999999998</v>
      </c>
      <c r="Q57">
        <v>5.74</v>
      </c>
      <c r="R57">
        <v>12.68</v>
      </c>
      <c r="S57">
        <v>7.56</v>
      </c>
      <c r="T57">
        <v>0.85</v>
      </c>
      <c r="U57">
        <v>59.949999999999996</v>
      </c>
      <c r="V57">
        <v>4.33</v>
      </c>
      <c r="W57">
        <v>12.544392294220666</v>
      </c>
      <c r="X57">
        <v>41.789999999999992</v>
      </c>
      <c r="Y57">
        <v>0</v>
      </c>
      <c r="Z57">
        <v>2.7536699999999992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6.7587014518564565</v>
      </c>
      <c r="AG57">
        <v>33.680353062833305</v>
      </c>
      <c r="AH57">
        <v>0</v>
      </c>
      <c r="AI57">
        <v>0</v>
      </c>
      <c r="AJ57">
        <v>0</v>
      </c>
      <c r="AK57">
        <v>31.76538154906018</v>
      </c>
      <c r="AL57">
        <v>9.5866308089500833</v>
      </c>
      <c r="AM57">
        <v>0</v>
      </c>
      <c r="AN57">
        <v>6.1386728712889464E-2</v>
      </c>
      <c r="AO57">
        <v>0</v>
      </c>
      <c r="AP57">
        <v>0.32500799999999996</v>
      </c>
      <c r="AQ57">
        <v>0</v>
      </c>
      <c r="AR57">
        <v>15.15751721014492</v>
      </c>
      <c r="AS57">
        <v>16.85654059776023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4.5100000000000007</v>
      </c>
      <c r="AZ57">
        <v>0</v>
      </c>
      <c r="BA57">
        <v>0</v>
      </c>
      <c r="BB57">
        <v>3.01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716.33707152038039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270.30748981684167</v>
      </c>
      <c r="L58">
        <v>4.6999999999999993</v>
      </c>
      <c r="M58">
        <v>59.01</v>
      </c>
      <c r="N58">
        <v>36.450000000000003</v>
      </c>
      <c r="O58">
        <v>62.69</v>
      </c>
      <c r="P58">
        <v>13.269999999999998</v>
      </c>
      <c r="Q58">
        <v>5.74</v>
      </c>
      <c r="R58">
        <v>12.68</v>
      </c>
      <c r="S58">
        <v>7.56</v>
      </c>
      <c r="T58">
        <v>0.85</v>
      </c>
      <c r="U58">
        <v>59.949999999999996</v>
      </c>
      <c r="V58">
        <v>4.33</v>
      </c>
      <c r="W58">
        <v>13.38</v>
      </c>
      <c r="X58">
        <v>43.5</v>
      </c>
      <c r="Y58">
        <v>0</v>
      </c>
      <c r="Z58">
        <v>2.7536699999999992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6.7587014518564565</v>
      </c>
      <c r="AG58">
        <v>33.680353062833305</v>
      </c>
      <c r="AH58">
        <v>0</v>
      </c>
      <c r="AI58">
        <v>0</v>
      </c>
      <c r="AJ58">
        <v>0</v>
      </c>
      <c r="AK58">
        <v>31.76538154906018</v>
      </c>
      <c r="AL58">
        <v>9.5866308089500833</v>
      </c>
      <c r="AM58">
        <v>0</v>
      </c>
      <c r="AN58">
        <v>6.1386728712889464E-2</v>
      </c>
      <c r="AO58">
        <v>0</v>
      </c>
      <c r="AP58">
        <v>0.32500799999999996</v>
      </c>
      <c r="AQ58">
        <v>0</v>
      </c>
      <c r="AR58">
        <v>15.15751721014492</v>
      </c>
      <c r="AS58">
        <v>16.85654059776023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4.5100000000000007</v>
      </c>
      <c r="AZ58">
        <v>0</v>
      </c>
      <c r="BA58">
        <v>0</v>
      </c>
      <c r="BB58">
        <v>3.01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718.88267922615978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270.30748981684167</v>
      </c>
      <c r="L59">
        <v>4.6999999999999993</v>
      </c>
      <c r="M59">
        <v>55.82</v>
      </c>
      <c r="N59">
        <v>29.35306719615425</v>
      </c>
      <c r="O59">
        <v>55.43</v>
      </c>
      <c r="P59">
        <v>13.27</v>
      </c>
      <c r="Q59">
        <v>5.74</v>
      </c>
      <c r="R59">
        <v>12.68</v>
      </c>
      <c r="S59">
        <v>7.56</v>
      </c>
      <c r="T59">
        <v>0.85</v>
      </c>
      <c r="U59">
        <v>59.949999999999996</v>
      </c>
      <c r="V59">
        <v>4.33</v>
      </c>
      <c r="W59">
        <v>13.38</v>
      </c>
      <c r="X59">
        <v>43.3</v>
      </c>
      <c r="Y59">
        <v>0</v>
      </c>
      <c r="Z59">
        <v>2.7536699999999992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6.7587014518564565</v>
      </c>
      <c r="AG59">
        <v>33.680353062833305</v>
      </c>
      <c r="AH59">
        <v>0</v>
      </c>
      <c r="AI59">
        <v>0</v>
      </c>
      <c r="AJ59">
        <v>0</v>
      </c>
      <c r="AK59">
        <v>31.76538154906018</v>
      </c>
      <c r="AL59">
        <v>9.5866308089500833</v>
      </c>
      <c r="AM59">
        <v>0</v>
      </c>
      <c r="AN59">
        <v>6.1386728712889464E-2</v>
      </c>
      <c r="AO59">
        <v>0</v>
      </c>
      <c r="AP59">
        <v>0.32500799999999996</v>
      </c>
      <c r="AQ59">
        <v>0</v>
      </c>
      <c r="AR59">
        <v>15.15751721014492</v>
      </c>
      <c r="AS59">
        <v>16.85654059776023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4.5100000000000007</v>
      </c>
      <c r="AZ59">
        <v>0</v>
      </c>
      <c r="BA59">
        <v>0</v>
      </c>
      <c r="BB59">
        <v>3.01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701.13574642231401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270.30748981684167</v>
      </c>
      <c r="L60">
        <v>4.6999999999999993</v>
      </c>
      <c r="M60">
        <v>55.86999999999999</v>
      </c>
      <c r="N60">
        <v>29.35306719615425</v>
      </c>
      <c r="O60">
        <v>55.43</v>
      </c>
      <c r="P60">
        <v>13.27</v>
      </c>
      <c r="Q60">
        <v>5.74</v>
      </c>
      <c r="R60">
        <v>12.68</v>
      </c>
      <c r="S60">
        <v>7.56</v>
      </c>
      <c r="T60">
        <v>0.85</v>
      </c>
      <c r="U60">
        <v>59.949999999999996</v>
      </c>
      <c r="V60">
        <v>4.33</v>
      </c>
      <c r="W60">
        <v>13.38</v>
      </c>
      <c r="X60">
        <v>43.3</v>
      </c>
      <c r="Y60">
        <v>0</v>
      </c>
      <c r="Z60">
        <v>2.7536699999999992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6.7587014518564565</v>
      </c>
      <c r="AG60">
        <v>33.680353062833305</v>
      </c>
      <c r="AH60">
        <v>0</v>
      </c>
      <c r="AI60">
        <v>0</v>
      </c>
      <c r="AJ60">
        <v>0</v>
      </c>
      <c r="AK60">
        <v>31.76538154906018</v>
      </c>
      <c r="AL60">
        <v>9.5866308089500833</v>
      </c>
      <c r="AM60">
        <v>0</v>
      </c>
      <c r="AN60">
        <v>6.1386728712889464E-2</v>
      </c>
      <c r="AO60">
        <v>0</v>
      </c>
      <c r="AP60">
        <v>0.32500799999999996</v>
      </c>
      <c r="AQ60">
        <v>0</v>
      </c>
      <c r="AR60">
        <v>15.15751721014492</v>
      </c>
      <c r="AS60">
        <v>16.85654059776023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4.5100000000000007</v>
      </c>
      <c r="AZ60">
        <v>0</v>
      </c>
      <c r="BA60">
        <v>0</v>
      </c>
      <c r="BB60">
        <v>3.01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701.18574642231408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270.30748981684167</v>
      </c>
      <c r="L61">
        <v>4.6999999999999993</v>
      </c>
      <c r="M61">
        <v>52.13</v>
      </c>
      <c r="N61">
        <v>29.35306719615425</v>
      </c>
      <c r="O61">
        <v>47.739999999999995</v>
      </c>
      <c r="P61">
        <v>13.27</v>
      </c>
      <c r="Q61">
        <v>5.74</v>
      </c>
      <c r="R61">
        <v>12.68</v>
      </c>
      <c r="S61">
        <v>7.56</v>
      </c>
      <c r="T61">
        <v>0.85</v>
      </c>
      <c r="U61">
        <v>59.949999999999996</v>
      </c>
      <c r="V61">
        <v>4.33</v>
      </c>
      <c r="W61">
        <v>13.54</v>
      </c>
      <c r="X61">
        <v>42.8</v>
      </c>
      <c r="Y61">
        <v>0</v>
      </c>
      <c r="Z61">
        <v>2.7536699999999992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6.7587014518564565</v>
      </c>
      <c r="AG61">
        <v>33.680353062833305</v>
      </c>
      <c r="AH61">
        <v>0</v>
      </c>
      <c r="AI61">
        <v>0</v>
      </c>
      <c r="AJ61">
        <v>0</v>
      </c>
      <c r="AK61">
        <v>31.76538154906018</v>
      </c>
      <c r="AL61">
        <v>9.5866308089500833</v>
      </c>
      <c r="AM61">
        <v>0</v>
      </c>
      <c r="AN61">
        <v>6.1386728712889464E-2</v>
      </c>
      <c r="AO61">
        <v>0</v>
      </c>
      <c r="AP61">
        <v>0.105408</v>
      </c>
      <c r="AQ61">
        <v>0</v>
      </c>
      <c r="AR61">
        <v>15.15751721014492</v>
      </c>
      <c r="AS61">
        <v>15.990685506946315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4.5100000000000007</v>
      </c>
      <c r="AZ61">
        <v>0</v>
      </c>
      <c r="BA61">
        <v>0</v>
      </c>
      <c r="BB61">
        <v>3.01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688.33029133150001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270.30748981684167</v>
      </c>
      <c r="L62">
        <v>4.6999999999999993</v>
      </c>
      <c r="M62">
        <v>52.13</v>
      </c>
      <c r="N62">
        <v>29.35306719615425</v>
      </c>
      <c r="O62">
        <v>47.739999999999995</v>
      </c>
      <c r="P62">
        <v>13.27</v>
      </c>
      <c r="Q62">
        <v>5.74</v>
      </c>
      <c r="R62">
        <v>12.68</v>
      </c>
      <c r="S62">
        <v>7.56</v>
      </c>
      <c r="T62">
        <v>0.85</v>
      </c>
      <c r="U62">
        <v>59.949999999999996</v>
      </c>
      <c r="V62">
        <v>4.33</v>
      </c>
      <c r="W62">
        <v>13.54</v>
      </c>
      <c r="X62">
        <v>42.8</v>
      </c>
      <c r="Y62">
        <v>0</v>
      </c>
      <c r="Z62">
        <v>2.7536699999999992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6.7587014518564565</v>
      </c>
      <c r="AG62">
        <v>33.680353062833305</v>
      </c>
      <c r="AH62">
        <v>0</v>
      </c>
      <c r="AI62">
        <v>0</v>
      </c>
      <c r="AJ62">
        <v>0</v>
      </c>
      <c r="AK62">
        <v>31.76538154906018</v>
      </c>
      <c r="AL62">
        <v>9.5866308089500833</v>
      </c>
      <c r="AM62">
        <v>0</v>
      </c>
      <c r="AN62">
        <v>6.1386728712889464E-2</v>
      </c>
      <c r="AO62">
        <v>0</v>
      </c>
      <c r="AP62">
        <v>0.105408</v>
      </c>
      <c r="AQ62">
        <v>0</v>
      </c>
      <c r="AR62">
        <v>15.15751721014492</v>
      </c>
      <c r="AS62">
        <v>15.990685506946315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4.5100000000000007</v>
      </c>
      <c r="AZ62">
        <v>0</v>
      </c>
      <c r="BA62">
        <v>0</v>
      </c>
      <c r="BB62">
        <v>2.9200000000000004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688.24029133149998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270.30748981684167</v>
      </c>
      <c r="L63">
        <v>4.6999999999999993</v>
      </c>
      <c r="M63">
        <v>51.5</v>
      </c>
      <c r="N63">
        <v>29.35306719615425</v>
      </c>
      <c r="O63">
        <v>45.959999999999994</v>
      </c>
      <c r="P63">
        <v>13.27</v>
      </c>
      <c r="Q63">
        <v>5.74</v>
      </c>
      <c r="R63">
        <v>12.68</v>
      </c>
      <c r="S63">
        <v>7.56</v>
      </c>
      <c r="T63">
        <v>0.85</v>
      </c>
      <c r="U63">
        <v>59.949999999999996</v>
      </c>
      <c r="V63">
        <v>4.33</v>
      </c>
      <c r="W63">
        <v>13.735608820709492</v>
      </c>
      <c r="X63">
        <v>42.8</v>
      </c>
      <c r="Y63">
        <v>0</v>
      </c>
      <c r="Z63">
        <v>2.7536699999999992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6.7587014518564565</v>
      </c>
      <c r="AG63">
        <v>33.680353062833305</v>
      </c>
      <c r="AH63">
        <v>0</v>
      </c>
      <c r="AI63">
        <v>0</v>
      </c>
      <c r="AJ63">
        <v>0</v>
      </c>
      <c r="AK63">
        <v>31.76538154906018</v>
      </c>
      <c r="AL63">
        <v>9.5866308089500833</v>
      </c>
      <c r="AM63">
        <v>0</v>
      </c>
      <c r="AN63">
        <v>6.1386728712889464E-2</v>
      </c>
      <c r="AO63">
        <v>0</v>
      </c>
      <c r="AP63">
        <v>0.105408</v>
      </c>
      <c r="AQ63">
        <v>0</v>
      </c>
      <c r="AR63">
        <v>15.15751721014492</v>
      </c>
      <c r="AS63">
        <v>15.990685506946315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4.5100000000000007</v>
      </c>
      <c r="AZ63">
        <v>0</v>
      </c>
      <c r="BA63">
        <v>0</v>
      </c>
      <c r="BB63">
        <v>2.9200000000000004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686.02590015220937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270.30748981684167</v>
      </c>
      <c r="L64">
        <v>4.6999999999999993</v>
      </c>
      <c r="M64">
        <v>51.5</v>
      </c>
      <c r="N64">
        <v>29.35306719615425</v>
      </c>
      <c r="O64">
        <v>45.959999999999994</v>
      </c>
      <c r="P64">
        <v>13.27</v>
      </c>
      <c r="Q64">
        <v>5.74</v>
      </c>
      <c r="R64">
        <v>12.68</v>
      </c>
      <c r="S64">
        <v>7.56</v>
      </c>
      <c r="T64">
        <v>1</v>
      </c>
      <c r="U64">
        <v>59.949999999999996</v>
      </c>
      <c r="V64">
        <v>4.33</v>
      </c>
      <c r="W64">
        <v>13.71</v>
      </c>
      <c r="X64">
        <v>42.8</v>
      </c>
      <c r="Y64">
        <v>0</v>
      </c>
      <c r="Z64">
        <v>2.7536699999999992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6.7587014518564565</v>
      </c>
      <c r="AG64">
        <v>33.680353062833305</v>
      </c>
      <c r="AH64">
        <v>0</v>
      </c>
      <c r="AI64">
        <v>0</v>
      </c>
      <c r="AJ64">
        <v>0</v>
      </c>
      <c r="AK64">
        <v>31.76538154906018</v>
      </c>
      <c r="AL64">
        <v>9.5866308089500833</v>
      </c>
      <c r="AM64">
        <v>0</v>
      </c>
      <c r="AN64">
        <v>6.1386728712889464E-2</v>
      </c>
      <c r="AO64">
        <v>0</v>
      </c>
      <c r="AP64">
        <v>0.105408</v>
      </c>
      <c r="AQ64">
        <v>0</v>
      </c>
      <c r="AR64">
        <v>15.15751721014492</v>
      </c>
      <c r="AS64">
        <v>15.990685506946315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4.5100000000000007</v>
      </c>
      <c r="AZ64">
        <v>0</v>
      </c>
      <c r="BA64">
        <v>0</v>
      </c>
      <c r="BB64">
        <v>2.9200000000000004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686.15029133149994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270.30748981684167</v>
      </c>
      <c r="L65">
        <v>4.6999999999999993</v>
      </c>
      <c r="M65">
        <v>64.190000000000012</v>
      </c>
      <c r="N65">
        <v>53.36</v>
      </c>
      <c r="O65">
        <v>74.349999999999994</v>
      </c>
      <c r="P65">
        <v>31.700000000000006</v>
      </c>
      <c r="Q65">
        <v>5.74</v>
      </c>
      <c r="R65">
        <v>12.68</v>
      </c>
      <c r="S65">
        <v>7.56</v>
      </c>
      <c r="T65">
        <v>1.75</v>
      </c>
      <c r="U65">
        <v>59.949999999999996</v>
      </c>
      <c r="V65">
        <v>6.1</v>
      </c>
      <c r="W65">
        <v>19.366076585059638</v>
      </c>
      <c r="X65">
        <v>62.65</v>
      </c>
      <c r="Y65">
        <v>0</v>
      </c>
      <c r="Z65">
        <v>2.7536699999999992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6.7587014518564565</v>
      </c>
      <c r="AG65">
        <v>33.680353062833305</v>
      </c>
      <c r="AH65">
        <v>0</v>
      </c>
      <c r="AI65">
        <v>0</v>
      </c>
      <c r="AJ65">
        <v>0</v>
      </c>
      <c r="AK65">
        <v>31.76538154906018</v>
      </c>
      <c r="AL65">
        <v>9.5866308089500833</v>
      </c>
      <c r="AM65">
        <v>0</v>
      </c>
      <c r="AN65">
        <v>6.1386728712889464E-2</v>
      </c>
      <c r="AO65">
        <v>0</v>
      </c>
      <c r="AP65">
        <v>0.105408</v>
      </c>
      <c r="AQ65">
        <v>0</v>
      </c>
      <c r="AR65">
        <v>15.15751721014492</v>
      </c>
      <c r="AS65">
        <v>15.990685506946315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4.5100000000000007</v>
      </c>
      <c r="AZ65">
        <v>0</v>
      </c>
      <c r="BA65">
        <v>0</v>
      </c>
      <c r="BB65">
        <v>3.2300000000000004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798.00330072040549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270.30748981684167</v>
      </c>
      <c r="L66">
        <v>4.6999999999999993</v>
      </c>
      <c r="M66">
        <v>64.190000000000012</v>
      </c>
      <c r="N66">
        <v>53.36</v>
      </c>
      <c r="O66">
        <v>74.349999999999994</v>
      </c>
      <c r="P66">
        <v>31.700000000000006</v>
      </c>
      <c r="Q66">
        <v>5.74</v>
      </c>
      <c r="R66">
        <v>12.68</v>
      </c>
      <c r="S66">
        <v>7.56</v>
      </c>
      <c r="T66">
        <v>1.75</v>
      </c>
      <c r="U66">
        <v>59.949999999999996</v>
      </c>
      <c r="V66">
        <v>6.1</v>
      </c>
      <c r="W66">
        <v>19.366076585059638</v>
      </c>
      <c r="X66">
        <v>62.65</v>
      </c>
      <c r="Y66">
        <v>0</v>
      </c>
      <c r="Z66">
        <v>2.7536699999999992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6.7587014518564565</v>
      </c>
      <c r="AG66">
        <v>33.680353062833305</v>
      </c>
      <c r="AH66">
        <v>0</v>
      </c>
      <c r="AI66">
        <v>0</v>
      </c>
      <c r="AJ66">
        <v>0</v>
      </c>
      <c r="AK66">
        <v>31.76538154906018</v>
      </c>
      <c r="AL66">
        <v>9.5866308089500833</v>
      </c>
      <c r="AM66">
        <v>8.3662876653284499</v>
      </c>
      <c r="AN66">
        <v>6.1386728712889464E-2</v>
      </c>
      <c r="AO66">
        <v>0</v>
      </c>
      <c r="AP66">
        <v>0.105408</v>
      </c>
      <c r="AQ66">
        <v>0</v>
      </c>
      <c r="AR66">
        <v>15.15751721014492</v>
      </c>
      <c r="AS66">
        <v>15.990685506946315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3.1</v>
      </c>
      <c r="AZ66">
        <v>0</v>
      </c>
      <c r="BA66">
        <v>0</v>
      </c>
      <c r="BB66">
        <v>3.2300000000000004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804.95958838573392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269.33748305178926</v>
      </c>
      <c r="L67">
        <v>4.6999999999999993</v>
      </c>
      <c r="M67">
        <v>64.190000000000012</v>
      </c>
      <c r="N67">
        <v>53.36</v>
      </c>
      <c r="O67">
        <v>74.349999999999994</v>
      </c>
      <c r="P67">
        <v>31.700000000000006</v>
      </c>
      <c r="Q67">
        <v>5.5455600000000009</v>
      </c>
      <c r="R67">
        <v>11.755531914893618</v>
      </c>
      <c r="S67">
        <v>7.85</v>
      </c>
      <c r="T67">
        <v>1.75</v>
      </c>
      <c r="U67">
        <v>59.949999999999996</v>
      </c>
      <c r="V67">
        <v>5.9660446247464503</v>
      </c>
      <c r="W67">
        <v>19.366076585059638</v>
      </c>
      <c r="X67">
        <v>62.424781409345485</v>
      </c>
      <c r="Y67">
        <v>0</v>
      </c>
      <c r="Z67">
        <v>2.7536699999999992</v>
      </c>
      <c r="AA67">
        <v>0</v>
      </c>
      <c r="AB67">
        <v>0</v>
      </c>
      <c r="AC67">
        <v>0</v>
      </c>
      <c r="AD67">
        <v>0</v>
      </c>
      <c r="AE67">
        <v>8.7949422283530296</v>
      </c>
      <c r="AF67">
        <v>6.7587014518564565</v>
      </c>
      <c r="AG67">
        <v>33.680353062833305</v>
      </c>
      <c r="AH67">
        <v>0</v>
      </c>
      <c r="AI67">
        <v>0</v>
      </c>
      <c r="AJ67">
        <v>0</v>
      </c>
      <c r="AK67">
        <v>31.76538154906018</v>
      </c>
      <c r="AL67">
        <v>9.5866308089500833</v>
      </c>
      <c r="AM67">
        <v>8.3662876653284499</v>
      </c>
      <c r="AN67">
        <v>6.1386728712889464E-2</v>
      </c>
      <c r="AO67">
        <v>0</v>
      </c>
      <c r="AP67">
        <v>0.105408</v>
      </c>
      <c r="AQ67">
        <v>8.3796308856495116</v>
      </c>
      <c r="AR67">
        <v>15.15751721014492</v>
      </c>
      <c r="AS67">
        <v>15.990685506946315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3.1</v>
      </c>
      <c r="AZ67">
        <v>0</v>
      </c>
      <c r="BA67">
        <v>0</v>
      </c>
      <c r="BB67">
        <v>3.01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819.75607268366969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269.33748305178926</v>
      </c>
      <c r="L68">
        <v>4.6999999999999993</v>
      </c>
      <c r="M68">
        <v>64.190000000000012</v>
      </c>
      <c r="N68">
        <v>53.36</v>
      </c>
      <c r="O68">
        <v>74.349999999999994</v>
      </c>
      <c r="P68">
        <v>31.700000000000006</v>
      </c>
      <c r="Q68">
        <v>5.5455600000000009</v>
      </c>
      <c r="R68">
        <v>11.755531914893618</v>
      </c>
      <c r="S68">
        <v>7.85</v>
      </c>
      <c r="T68">
        <v>1.75</v>
      </c>
      <c r="U68">
        <v>59.949999999999996</v>
      </c>
      <c r="V68">
        <v>5.9660446247464503</v>
      </c>
      <c r="W68">
        <v>19.366076585059638</v>
      </c>
      <c r="X68">
        <v>62.65</v>
      </c>
      <c r="Y68">
        <v>0</v>
      </c>
      <c r="Z68">
        <v>2.7536699999999992</v>
      </c>
      <c r="AA68">
        <v>6.0669789492217907</v>
      </c>
      <c r="AB68">
        <v>0</v>
      </c>
      <c r="AC68">
        <v>0</v>
      </c>
      <c r="AD68">
        <v>0</v>
      </c>
      <c r="AE68">
        <v>8.7949422283530296</v>
      </c>
      <c r="AF68">
        <v>6.7587014518564565</v>
      </c>
      <c r="AG68">
        <v>33.680353062833305</v>
      </c>
      <c r="AH68">
        <v>0</v>
      </c>
      <c r="AI68">
        <v>0</v>
      </c>
      <c r="AJ68">
        <v>0</v>
      </c>
      <c r="AK68">
        <v>31.76538154906018</v>
      </c>
      <c r="AL68">
        <v>9.5866308089500833</v>
      </c>
      <c r="AM68">
        <v>8.3662876653284499</v>
      </c>
      <c r="AN68">
        <v>6.1386728712889464E-2</v>
      </c>
      <c r="AO68">
        <v>0</v>
      </c>
      <c r="AP68">
        <v>0.105408</v>
      </c>
      <c r="AQ68">
        <v>8.3796308856495116</v>
      </c>
      <c r="AR68">
        <v>15.15751721014492</v>
      </c>
      <c r="AS68">
        <v>15.990685506946315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3.1</v>
      </c>
      <c r="AZ68">
        <v>0</v>
      </c>
      <c r="BA68">
        <v>0</v>
      </c>
      <c r="BB68">
        <v>3.01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826.04827022354607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269.33748305178926</v>
      </c>
      <c r="L69">
        <v>4.6999999999999993</v>
      </c>
      <c r="M69">
        <v>64.190000000000012</v>
      </c>
      <c r="N69">
        <v>53.36</v>
      </c>
      <c r="O69">
        <v>74.349999999999994</v>
      </c>
      <c r="P69">
        <v>31.700000000000006</v>
      </c>
      <c r="Q69">
        <v>9.24</v>
      </c>
      <c r="R69">
        <v>19.32</v>
      </c>
      <c r="S69">
        <v>11.85</v>
      </c>
      <c r="T69">
        <v>1.75</v>
      </c>
      <c r="U69">
        <v>59.949999999999996</v>
      </c>
      <c r="V69">
        <v>5.9660446247464503</v>
      </c>
      <c r="W69">
        <v>19.366076585059638</v>
      </c>
      <c r="X69">
        <v>62.65</v>
      </c>
      <c r="Y69">
        <v>0</v>
      </c>
      <c r="Z69">
        <v>2.7536699999999992</v>
      </c>
      <c r="AA69">
        <v>6.2712230760509859</v>
      </c>
      <c r="AB69">
        <v>0</v>
      </c>
      <c r="AC69">
        <v>0</v>
      </c>
      <c r="AD69">
        <v>0</v>
      </c>
      <c r="AE69">
        <v>8.7949422283530296</v>
      </c>
      <c r="AF69">
        <v>6.7587014518564565</v>
      </c>
      <c r="AG69">
        <v>33.680353062833305</v>
      </c>
      <c r="AH69">
        <v>0</v>
      </c>
      <c r="AI69">
        <v>0</v>
      </c>
      <c r="AJ69">
        <v>0</v>
      </c>
      <c r="AK69">
        <v>31.76538154906018</v>
      </c>
      <c r="AL69">
        <v>9.5866308089500833</v>
      </c>
      <c r="AM69">
        <v>8.3662876653284499</v>
      </c>
      <c r="AN69">
        <v>6.1386728712889464E-2</v>
      </c>
      <c r="AO69">
        <v>0</v>
      </c>
      <c r="AP69">
        <v>0.105408</v>
      </c>
      <c r="AQ69">
        <v>8.3796308856495116</v>
      </c>
      <c r="AR69">
        <v>15.15751721014492</v>
      </c>
      <c r="AS69">
        <v>15.990685506946315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3.1</v>
      </c>
      <c r="AZ69">
        <v>0</v>
      </c>
      <c r="BA69">
        <v>0</v>
      </c>
      <c r="BB69">
        <v>3.01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841.51142243548156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269.33748305178926</v>
      </c>
      <c r="L70">
        <v>4.6999999999999993</v>
      </c>
      <c r="M70">
        <v>64.289999999999992</v>
      </c>
      <c r="N70">
        <v>53.36</v>
      </c>
      <c r="O70">
        <v>74.349999999999994</v>
      </c>
      <c r="P70">
        <v>31.700000000000006</v>
      </c>
      <c r="Q70">
        <v>9.24</v>
      </c>
      <c r="R70">
        <v>19.32</v>
      </c>
      <c r="S70">
        <v>11.85</v>
      </c>
      <c r="T70">
        <v>1.75</v>
      </c>
      <c r="U70">
        <v>59.949999999999996</v>
      </c>
      <c r="V70">
        <v>5.8749369217830107</v>
      </c>
      <c r="W70">
        <v>19.36</v>
      </c>
      <c r="X70">
        <v>62.65</v>
      </c>
      <c r="Y70">
        <v>0</v>
      </c>
      <c r="Z70">
        <v>2.7536699999999992</v>
      </c>
      <c r="AA70">
        <v>6.2712230760509859</v>
      </c>
      <c r="AB70">
        <v>1.8232585707915963</v>
      </c>
      <c r="AC70">
        <v>0</v>
      </c>
      <c r="AD70">
        <v>0</v>
      </c>
      <c r="AE70">
        <v>8.7949422283530296</v>
      </c>
      <c r="AF70">
        <v>6.7587014518564565</v>
      </c>
      <c r="AG70">
        <v>33.680353062833305</v>
      </c>
      <c r="AH70">
        <v>0</v>
      </c>
      <c r="AI70">
        <v>0</v>
      </c>
      <c r="AJ70">
        <v>0</v>
      </c>
      <c r="AK70">
        <v>31.76538154906018</v>
      </c>
      <c r="AL70">
        <v>9.5866308089500833</v>
      </c>
      <c r="AM70">
        <v>8.3662876653284499</v>
      </c>
      <c r="AN70">
        <v>6.1386728712889464E-2</v>
      </c>
      <c r="AO70">
        <v>0</v>
      </c>
      <c r="AP70">
        <v>0.105408</v>
      </c>
      <c r="AQ70">
        <v>16.552439671414358</v>
      </c>
      <c r="AR70">
        <v>15.15751721014492</v>
      </c>
      <c r="AS70">
        <v>15.990685506946315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3.1</v>
      </c>
      <c r="AZ70">
        <v>0</v>
      </c>
      <c r="BA70">
        <v>0</v>
      </c>
      <c r="BB70">
        <v>3.01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851.51030550401504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269.33748305178926</v>
      </c>
      <c r="L71">
        <v>4.6999999999999993</v>
      </c>
      <c r="M71">
        <v>64.28</v>
      </c>
      <c r="N71">
        <v>53.36</v>
      </c>
      <c r="O71">
        <v>74.349999999999994</v>
      </c>
      <c r="P71">
        <v>31.700000000000006</v>
      </c>
      <c r="Q71">
        <v>9.24</v>
      </c>
      <c r="R71">
        <v>19.329999999999998</v>
      </c>
      <c r="S71">
        <v>11.85</v>
      </c>
      <c r="T71">
        <v>1.75</v>
      </c>
      <c r="U71">
        <v>59.949999999999996</v>
      </c>
      <c r="V71">
        <v>5.87</v>
      </c>
      <c r="W71">
        <v>19.36</v>
      </c>
      <c r="X71">
        <v>62.65</v>
      </c>
      <c r="Y71">
        <v>0</v>
      </c>
      <c r="Z71">
        <v>2.7536699999999992</v>
      </c>
      <c r="AA71">
        <v>12.547088064075364</v>
      </c>
      <c r="AB71">
        <v>7.2145649269551022</v>
      </c>
      <c r="AC71">
        <v>0</v>
      </c>
      <c r="AD71">
        <v>4.8441268902323058</v>
      </c>
      <c r="AE71">
        <v>8.7949422283530296</v>
      </c>
      <c r="AF71">
        <v>6.7587014518564565</v>
      </c>
      <c r="AG71">
        <v>33.680353062833305</v>
      </c>
      <c r="AH71">
        <v>0</v>
      </c>
      <c r="AI71">
        <v>1.9063023547609808</v>
      </c>
      <c r="AJ71">
        <v>0</v>
      </c>
      <c r="AK71">
        <v>31.76538154906018</v>
      </c>
      <c r="AL71">
        <v>9.5866308089500833</v>
      </c>
      <c r="AM71">
        <v>8.3662876653284499</v>
      </c>
      <c r="AN71">
        <v>6.1386728712889464E-2</v>
      </c>
      <c r="AO71">
        <v>0</v>
      </c>
      <c r="AP71">
        <v>0.105408</v>
      </c>
      <c r="AQ71">
        <v>16.759261771299023</v>
      </c>
      <c r="AR71">
        <v>15.15751721014492</v>
      </c>
      <c r="AS71">
        <v>16.85654059776023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3.1</v>
      </c>
      <c r="AZ71">
        <v>0</v>
      </c>
      <c r="BA71">
        <v>0</v>
      </c>
      <c r="BB71">
        <v>3.01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870.99564636211187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269.33748305178926</v>
      </c>
      <c r="L72">
        <v>4.6999999999999993</v>
      </c>
      <c r="M72">
        <v>64.190000000000012</v>
      </c>
      <c r="N72">
        <v>53.36</v>
      </c>
      <c r="O72">
        <v>74.349999999999994</v>
      </c>
      <c r="P72">
        <v>31.700000000000006</v>
      </c>
      <c r="Q72">
        <v>9.24</v>
      </c>
      <c r="R72">
        <v>19.329999999999998</v>
      </c>
      <c r="S72">
        <v>11.85</v>
      </c>
      <c r="T72">
        <v>1.75</v>
      </c>
      <c r="U72">
        <v>59.949999999999996</v>
      </c>
      <c r="V72">
        <v>5.87</v>
      </c>
      <c r="W72">
        <v>19.36</v>
      </c>
      <c r="X72">
        <v>62.65</v>
      </c>
      <c r="Y72">
        <v>0</v>
      </c>
      <c r="Z72">
        <v>2.7536699999999992</v>
      </c>
      <c r="AA72">
        <v>12.547088064075364</v>
      </c>
      <c r="AB72">
        <v>7.2145649269551022</v>
      </c>
      <c r="AC72">
        <v>0</v>
      </c>
      <c r="AD72">
        <v>4.8441268902323058</v>
      </c>
      <c r="AE72">
        <v>8.7949422283530296</v>
      </c>
      <c r="AF72">
        <v>6.7587014518564565</v>
      </c>
      <c r="AG72">
        <v>33.680353062833305</v>
      </c>
      <c r="AH72">
        <v>0</v>
      </c>
      <c r="AI72">
        <v>7.4867370930322297</v>
      </c>
      <c r="AJ72">
        <v>0</v>
      </c>
      <c r="AK72">
        <v>31.76538154906018</v>
      </c>
      <c r="AL72">
        <v>19.180722030981066</v>
      </c>
      <c r="AM72">
        <v>8.3662876653284499</v>
      </c>
      <c r="AN72">
        <v>6.1386728712889464E-2</v>
      </c>
      <c r="AO72">
        <v>0</v>
      </c>
      <c r="AP72">
        <v>0.105408</v>
      </c>
      <c r="AQ72">
        <v>25.14556433758997</v>
      </c>
      <c r="AR72">
        <v>15.15751721014492</v>
      </c>
      <c r="AS72">
        <v>16.85654059776023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3.1</v>
      </c>
      <c r="AZ72">
        <v>0</v>
      </c>
      <c r="BA72">
        <v>0</v>
      </c>
      <c r="BB72">
        <v>3.01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894.46647488870497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336.67787974535406</v>
      </c>
      <c r="L73">
        <v>4.88</v>
      </c>
      <c r="M73">
        <v>64.190000000000012</v>
      </c>
      <c r="N73">
        <v>53.36</v>
      </c>
      <c r="O73">
        <v>74.349999999999994</v>
      </c>
      <c r="P73">
        <v>31.700000000000006</v>
      </c>
      <c r="Q73">
        <v>9.1945137524557961</v>
      </c>
      <c r="R73">
        <v>16.329999999999998</v>
      </c>
      <c r="S73">
        <v>11.85454371165644</v>
      </c>
      <c r="T73">
        <v>1.75</v>
      </c>
      <c r="U73">
        <v>59.949999999999996</v>
      </c>
      <c r="V73">
        <v>5.87</v>
      </c>
      <c r="W73">
        <v>19.36</v>
      </c>
      <c r="X73">
        <v>62.65</v>
      </c>
      <c r="Y73">
        <v>0</v>
      </c>
      <c r="Z73">
        <v>2.7536699999999992</v>
      </c>
      <c r="AA73">
        <v>12.547088064075364</v>
      </c>
      <c r="AB73">
        <v>7.2145649269551022</v>
      </c>
      <c r="AC73">
        <v>0</v>
      </c>
      <c r="AD73">
        <v>4.8441268902323058</v>
      </c>
      <c r="AE73">
        <v>8.7949422283530296</v>
      </c>
      <c r="AF73">
        <v>6.7587014518564565</v>
      </c>
      <c r="AG73">
        <v>33.680353062833305</v>
      </c>
      <c r="AH73">
        <v>11.372318349846996</v>
      </c>
      <c r="AI73">
        <v>7.4867370930322297</v>
      </c>
      <c r="AJ73">
        <v>0</v>
      </c>
      <c r="AK73">
        <v>31.76538154906018</v>
      </c>
      <c r="AL73">
        <v>19.180722030981066</v>
      </c>
      <c r="AM73">
        <v>8.3662876653284499</v>
      </c>
      <c r="AN73">
        <v>6.1386728712889464E-2</v>
      </c>
      <c r="AO73">
        <v>0</v>
      </c>
      <c r="AP73">
        <v>0.105408</v>
      </c>
      <c r="AQ73">
        <v>25.14556433758997</v>
      </c>
      <c r="AR73">
        <v>15.15751721014492</v>
      </c>
      <c r="AS73">
        <v>16.85654059776023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4.5100000000000007</v>
      </c>
      <c r="AZ73">
        <v>1.08</v>
      </c>
      <c r="BA73">
        <v>0.56000000000000005</v>
      </c>
      <c r="BB73">
        <v>3.01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973.36824739622898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404.00816838189212</v>
      </c>
      <c r="L74">
        <v>4.63</v>
      </c>
      <c r="M74">
        <v>64.190000000000012</v>
      </c>
      <c r="N74">
        <v>53.36</v>
      </c>
      <c r="O74">
        <v>74.349999999999994</v>
      </c>
      <c r="P74">
        <v>31.700000000000006</v>
      </c>
      <c r="Q74">
        <v>9.24</v>
      </c>
      <c r="R74">
        <v>19.22</v>
      </c>
      <c r="S74">
        <v>11.85454371165644</v>
      </c>
      <c r="T74">
        <v>1.75</v>
      </c>
      <c r="U74">
        <v>59.949999999999996</v>
      </c>
      <c r="V74">
        <v>5.87</v>
      </c>
      <c r="W74">
        <v>19.36</v>
      </c>
      <c r="X74">
        <v>62.65</v>
      </c>
      <c r="Y74">
        <v>0</v>
      </c>
      <c r="Z74">
        <v>2.7536699999999992</v>
      </c>
      <c r="AA74">
        <v>18.818311140126351</v>
      </c>
      <c r="AB74">
        <v>14.424514009427185</v>
      </c>
      <c r="AC74">
        <v>0</v>
      </c>
      <c r="AD74">
        <v>9.692862845060457</v>
      </c>
      <c r="AE74">
        <v>8.7949422283530296</v>
      </c>
      <c r="AF74">
        <v>6.7587014518564565</v>
      </c>
      <c r="AG74">
        <v>33.680353062833305</v>
      </c>
      <c r="AH74">
        <v>19.776346738481401</v>
      </c>
      <c r="AI74">
        <v>7.4867370930322297</v>
      </c>
      <c r="AJ74">
        <v>0</v>
      </c>
      <c r="AK74">
        <v>31.76538154906018</v>
      </c>
      <c r="AL74">
        <v>19.180722030981066</v>
      </c>
      <c r="AM74">
        <v>8.3662876653284499</v>
      </c>
      <c r="AN74">
        <v>6.1386728712889464E-2</v>
      </c>
      <c r="AO74">
        <v>0</v>
      </c>
      <c r="AP74">
        <v>0.105408</v>
      </c>
      <c r="AQ74">
        <v>25.14556433758997</v>
      </c>
      <c r="AR74">
        <v>15.15751721014492</v>
      </c>
      <c r="AS74">
        <v>16.85654059776023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4.5100000000000007</v>
      </c>
      <c r="AZ74">
        <v>2.15</v>
      </c>
      <c r="BA74">
        <v>0.99</v>
      </c>
      <c r="BB74">
        <v>2.95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1071.557958782297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471.33745433266381</v>
      </c>
      <c r="L75">
        <v>4.6298009543871714</v>
      </c>
      <c r="M75">
        <v>64.190000000000012</v>
      </c>
      <c r="N75">
        <v>53.36</v>
      </c>
      <c r="O75">
        <v>74.349999999999994</v>
      </c>
      <c r="P75">
        <v>31.700000000000006</v>
      </c>
      <c r="Q75">
        <v>9.24</v>
      </c>
      <c r="R75">
        <v>19.32541943127962</v>
      </c>
      <c r="S75">
        <v>11.85454371165644</v>
      </c>
      <c r="T75">
        <v>1.81</v>
      </c>
      <c r="U75">
        <v>59.949999999999996</v>
      </c>
      <c r="V75">
        <v>5.87</v>
      </c>
      <c r="W75">
        <v>19.36</v>
      </c>
      <c r="X75">
        <v>62.65</v>
      </c>
      <c r="Y75">
        <v>0</v>
      </c>
      <c r="Z75">
        <v>5.5073399999999983</v>
      </c>
      <c r="AA75">
        <v>18.818311140126351</v>
      </c>
      <c r="AB75">
        <v>14.424514009427185</v>
      </c>
      <c r="AC75">
        <v>0</v>
      </c>
      <c r="AD75">
        <v>9.692862845060457</v>
      </c>
      <c r="AE75">
        <v>17.58527011136065</v>
      </c>
      <c r="AF75">
        <v>6.7587014518564565</v>
      </c>
      <c r="AG75">
        <v>33.680353062833305</v>
      </c>
      <c r="AH75">
        <v>36.483316241529351</v>
      </c>
      <c r="AI75">
        <v>10.205410427061812</v>
      </c>
      <c r="AJ75">
        <v>0</v>
      </c>
      <c r="AK75">
        <v>31.76538154906018</v>
      </c>
      <c r="AL75">
        <v>19.180722030981066</v>
      </c>
      <c r="AM75">
        <v>8.3662876653284499</v>
      </c>
      <c r="AN75">
        <v>6.1386728712889464E-2</v>
      </c>
      <c r="AO75">
        <v>0</v>
      </c>
      <c r="AP75">
        <v>0.105408</v>
      </c>
      <c r="AQ75">
        <v>25.14556433758997</v>
      </c>
      <c r="AR75">
        <v>15.15751721014492</v>
      </c>
      <c r="AS75">
        <v>16.85654059776023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4.5100000000000007</v>
      </c>
      <c r="AZ75">
        <v>3.21</v>
      </c>
      <c r="BA75">
        <v>1.82</v>
      </c>
      <c r="BB75">
        <v>2.95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1171.9121058388207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493.32</v>
      </c>
      <c r="L76">
        <v>4.68</v>
      </c>
      <c r="M76">
        <v>64.190000000000012</v>
      </c>
      <c r="N76">
        <v>53.36</v>
      </c>
      <c r="O76">
        <v>74.349999999999994</v>
      </c>
      <c r="P76">
        <v>31.700000000000006</v>
      </c>
      <c r="Q76">
        <v>9.24</v>
      </c>
      <c r="R76">
        <v>19.32541943127962</v>
      </c>
      <c r="S76">
        <v>11.85454371165644</v>
      </c>
      <c r="T76">
        <v>1.81</v>
      </c>
      <c r="U76">
        <v>59.949999999999996</v>
      </c>
      <c r="V76">
        <v>5.87</v>
      </c>
      <c r="W76">
        <v>19.36</v>
      </c>
      <c r="X76">
        <v>62.65</v>
      </c>
      <c r="Y76">
        <v>0</v>
      </c>
      <c r="Z76">
        <v>5.5073399999999983</v>
      </c>
      <c r="AA76">
        <v>18.818311140126351</v>
      </c>
      <c r="AB76">
        <v>21.63907893638229</v>
      </c>
      <c r="AC76">
        <v>0</v>
      </c>
      <c r="AD76">
        <v>9.692862845060457</v>
      </c>
      <c r="AE76">
        <v>17.58527011136065</v>
      </c>
      <c r="AF76">
        <v>6.7587014518564565</v>
      </c>
      <c r="AG76">
        <v>33.680353062833305</v>
      </c>
      <c r="AH76">
        <v>48.852722705282119</v>
      </c>
      <c r="AI76">
        <v>10.883924824519111</v>
      </c>
      <c r="AJ76">
        <v>0</v>
      </c>
      <c r="AK76">
        <v>31.76538154906018</v>
      </c>
      <c r="AL76">
        <v>19.180722030981066</v>
      </c>
      <c r="AM76">
        <v>8.3662876653284499</v>
      </c>
      <c r="AN76">
        <v>6.1386728712889464E-2</v>
      </c>
      <c r="AO76">
        <v>0</v>
      </c>
      <c r="AP76">
        <v>0.105408</v>
      </c>
      <c r="AQ76">
        <v>25.14556433758997</v>
      </c>
      <c r="AR76">
        <v>16.795811594202895</v>
      </c>
      <c r="AS76">
        <v>16.85654059776023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4.5100000000000007</v>
      </c>
      <c r="AZ76">
        <v>4.29</v>
      </c>
      <c r="BA76">
        <v>2.4300000000000002</v>
      </c>
      <c r="BB76">
        <v>2.95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1217.5356307239922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493.28249338040604</v>
      </c>
      <c r="L77">
        <v>4.68</v>
      </c>
      <c r="M77">
        <v>64.190000000000012</v>
      </c>
      <c r="N77">
        <v>52.9</v>
      </c>
      <c r="O77">
        <v>74.349999999999994</v>
      </c>
      <c r="P77">
        <v>31.700000000000006</v>
      </c>
      <c r="Q77">
        <v>9.23</v>
      </c>
      <c r="R77">
        <v>19.309999999999999</v>
      </c>
      <c r="S77">
        <v>11.85454371165644</v>
      </c>
      <c r="T77">
        <v>1.81</v>
      </c>
      <c r="U77">
        <v>59.949999999999996</v>
      </c>
      <c r="V77">
        <v>5.87</v>
      </c>
      <c r="W77">
        <v>19.36</v>
      </c>
      <c r="X77">
        <v>62.65</v>
      </c>
      <c r="Y77">
        <v>0</v>
      </c>
      <c r="Z77">
        <v>8.2610099999999971</v>
      </c>
      <c r="AA77">
        <v>18.818311140126351</v>
      </c>
      <c r="AB77">
        <v>21.63907893638229</v>
      </c>
      <c r="AC77">
        <v>0</v>
      </c>
      <c r="AD77">
        <v>19.381116625525067</v>
      </c>
      <c r="AE77">
        <v>26.38021233971368</v>
      </c>
      <c r="AF77">
        <v>15.029839592240233</v>
      </c>
      <c r="AG77">
        <v>33.680353062833305</v>
      </c>
      <c r="AH77">
        <v>61.0613085055017</v>
      </c>
      <c r="AI77">
        <v>17.687531775893653</v>
      </c>
      <c r="AJ77">
        <v>0</v>
      </c>
      <c r="AK77">
        <v>31.76538154906018</v>
      </c>
      <c r="AL77">
        <v>19.180722030981066</v>
      </c>
      <c r="AM77">
        <v>8.896091124311253</v>
      </c>
      <c r="AN77">
        <v>6.1386728712889464E-2</v>
      </c>
      <c r="AO77">
        <v>0</v>
      </c>
      <c r="AP77">
        <v>0.32500799999999996</v>
      </c>
      <c r="AQ77">
        <v>25.14556433758997</v>
      </c>
      <c r="AR77">
        <v>16.795811594202895</v>
      </c>
      <c r="AS77">
        <v>16.85654059776023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3.0700000000000003</v>
      </c>
      <c r="AZ77">
        <v>4.29</v>
      </c>
      <c r="BA77">
        <v>3.01</v>
      </c>
      <c r="BB77">
        <v>2.95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1265.4223050328972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493.28249338040604</v>
      </c>
      <c r="L78">
        <v>4.6900000000000004</v>
      </c>
      <c r="M78">
        <v>64.190000000000012</v>
      </c>
      <c r="N78">
        <v>52.9</v>
      </c>
      <c r="O78">
        <v>74.349999999999994</v>
      </c>
      <c r="P78">
        <v>31.700000000000006</v>
      </c>
      <c r="Q78">
        <v>9.23</v>
      </c>
      <c r="R78">
        <v>19.309999999999999</v>
      </c>
      <c r="S78">
        <v>11.85454371165644</v>
      </c>
      <c r="T78">
        <v>1.81</v>
      </c>
      <c r="U78">
        <v>59.949999999999996</v>
      </c>
      <c r="V78">
        <v>5.87</v>
      </c>
      <c r="W78">
        <v>19.36</v>
      </c>
      <c r="X78">
        <v>62.65</v>
      </c>
      <c r="Y78">
        <v>0</v>
      </c>
      <c r="Z78">
        <v>8.2610099999999971</v>
      </c>
      <c r="AA78">
        <v>18.818311140126351</v>
      </c>
      <c r="AB78">
        <v>21.63907893638229</v>
      </c>
      <c r="AC78">
        <v>0</v>
      </c>
      <c r="AD78">
        <v>19.381116625525067</v>
      </c>
      <c r="AE78">
        <v>26.38021233971368</v>
      </c>
      <c r="AF78">
        <v>15.029839592240233</v>
      </c>
      <c r="AG78">
        <v>33.680353062833305</v>
      </c>
      <c r="AH78">
        <v>61.0613085055017</v>
      </c>
      <c r="AI78">
        <v>17.687531775893653</v>
      </c>
      <c r="AJ78">
        <v>0</v>
      </c>
      <c r="AK78">
        <v>31.76538154906018</v>
      </c>
      <c r="AL78">
        <v>19.180722030981066</v>
      </c>
      <c r="AM78">
        <v>8.896091124311253</v>
      </c>
      <c r="AN78">
        <v>6.1386728712889464E-2</v>
      </c>
      <c r="AO78">
        <v>0</v>
      </c>
      <c r="AP78">
        <v>0.32500799999999996</v>
      </c>
      <c r="AQ78">
        <v>25.14556433758997</v>
      </c>
      <c r="AR78">
        <v>16.795811594202895</v>
      </c>
      <c r="AS78">
        <v>16.85654059776023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3.0700000000000003</v>
      </c>
      <c r="AZ78">
        <v>4.29</v>
      </c>
      <c r="BA78">
        <v>3.01</v>
      </c>
      <c r="BB78">
        <v>2.95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1265.4323050328969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452.09000000000003</v>
      </c>
      <c r="L79">
        <v>4.6900000000000004</v>
      </c>
      <c r="M79">
        <v>64.190000000000012</v>
      </c>
      <c r="N79">
        <v>52.9</v>
      </c>
      <c r="O79">
        <v>74.349999999999994</v>
      </c>
      <c r="P79">
        <v>31.700000000000006</v>
      </c>
      <c r="Q79">
        <v>9.23</v>
      </c>
      <c r="R79">
        <v>19.309999999999999</v>
      </c>
      <c r="S79">
        <v>11.85454371165644</v>
      </c>
      <c r="T79">
        <v>1.81</v>
      </c>
      <c r="U79">
        <v>59.949999999999996</v>
      </c>
      <c r="V79">
        <v>5.87</v>
      </c>
      <c r="W79">
        <v>19.36</v>
      </c>
      <c r="X79">
        <v>62.65</v>
      </c>
      <c r="Y79">
        <v>0</v>
      </c>
      <c r="Z79">
        <v>8.2610099999999971</v>
      </c>
      <c r="AA79">
        <v>18.818311140126351</v>
      </c>
      <c r="AB79">
        <v>21.63907893638229</v>
      </c>
      <c r="AC79">
        <v>0</v>
      </c>
      <c r="AD79">
        <v>19.381116625525067</v>
      </c>
      <c r="AE79">
        <v>26.38021233971368</v>
      </c>
      <c r="AF79">
        <v>15.029839592240233</v>
      </c>
      <c r="AG79">
        <v>33.680353062833305</v>
      </c>
      <c r="AH79">
        <v>61.0613085055017</v>
      </c>
      <c r="AI79">
        <v>17.687531775893653</v>
      </c>
      <c r="AJ79">
        <v>0</v>
      </c>
      <c r="AK79">
        <v>31.76538154906018</v>
      </c>
      <c r="AL79">
        <v>19.180722030981066</v>
      </c>
      <c r="AM79">
        <v>8.896091124311253</v>
      </c>
      <c r="AN79">
        <v>6.1386728712889464E-2</v>
      </c>
      <c r="AO79">
        <v>0</v>
      </c>
      <c r="AP79">
        <v>0.32500799999999996</v>
      </c>
      <c r="AQ79">
        <v>25.14556433758997</v>
      </c>
      <c r="AR79">
        <v>16.795811594202895</v>
      </c>
      <c r="AS79">
        <v>16.85654059776023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3.0700000000000003</v>
      </c>
      <c r="AZ79">
        <v>4.29</v>
      </c>
      <c r="BA79">
        <v>3.01</v>
      </c>
      <c r="BB79">
        <v>2.95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1224.2398116524907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404.00000000000006</v>
      </c>
      <c r="L80">
        <v>4.6900000000000004</v>
      </c>
      <c r="M80">
        <v>64.190000000000012</v>
      </c>
      <c r="N80">
        <v>52.9</v>
      </c>
      <c r="O80">
        <v>74.349999999999994</v>
      </c>
      <c r="P80">
        <v>31.700000000000006</v>
      </c>
      <c r="Q80">
        <v>9.23</v>
      </c>
      <c r="R80">
        <v>19.309999999999999</v>
      </c>
      <c r="S80">
        <v>11.85454371165644</v>
      </c>
      <c r="T80">
        <v>1.81</v>
      </c>
      <c r="U80">
        <v>59.949999999999996</v>
      </c>
      <c r="V80">
        <v>5.87</v>
      </c>
      <c r="W80">
        <v>19.36</v>
      </c>
      <c r="X80">
        <v>62.65</v>
      </c>
      <c r="Y80">
        <v>0</v>
      </c>
      <c r="Z80">
        <v>8.2610099999999971</v>
      </c>
      <c r="AA80">
        <v>18.818311140126351</v>
      </c>
      <c r="AB80">
        <v>21.63907893638229</v>
      </c>
      <c r="AC80">
        <v>0</v>
      </c>
      <c r="AD80">
        <v>19.381116625525067</v>
      </c>
      <c r="AE80">
        <v>26.38021233971368</v>
      </c>
      <c r="AF80">
        <v>15.029839592240233</v>
      </c>
      <c r="AG80">
        <v>33.680353062833305</v>
      </c>
      <c r="AH80">
        <v>61.0613085055017</v>
      </c>
      <c r="AI80">
        <v>17.687531775893653</v>
      </c>
      <c r="AJ80">
        <v>0</v>
      </c>
      <c r="AK80">
        <v>31.76538154906018</v>
      </c>
      <c r="AL80">
        <v>19.180722030981066</v>
      </c>
      <c r="AM80">
        <v>8.896091124311253</v>
      </c>
      <c r="AN80">
        <v>6.1386728712889464E-2</v>
      </c>
      <c r="AO80">
        <v>0</v>
      </c>
      <c r="AP80">
        <v>0.32500799999999996</v>
      </c>
      <c r="AQ80">
        <v>25.14556433758997</v>
      </c>
      <c r="AR80">
        <v>14.92473007246376</v>
      </c>
      <c r="AS80">
        <v>16.85654059776023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3.0700000000000003</v>
      </c>
      <c r="AZ80">
        <v>4.29</v>
      </c>
      <c r="BA80">
        <v>3.01</v>
      </c>
      <c r="BB80">
        <v>2.95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1174.2787301307519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336.66999999999996</v>
      </c>
      <c r="L81">
        <v>7.7400000000000011</v>
      </c>
      <c r="M81">
        <v>64.3</v>
      </c>
      <c r="N81">
        <v>52.9</v>
      </c>
      <c r="O81">
        <v>74.349999999999994</v>
      </c>
      <c r="P81">
        <v>31.700000000000006</v>
      </c>
      <c r="Q81">
        <v>9.23</v>
      </c>
      <c r="R81">
        <v>19.309999999999999</v>
      </c>
      <c r="S81">
        <v>11.85454371165644</v>
      </c>
      <c r="T81">
        <v>1.81</v>
      </c>
      <c r="U81">
        <v>59.949999999999996</v>
      </c>
      <c r="V81">
        <v>5.87</v>
      </c>
      <c r="W81">
        <v>19.36</v>
      </c>
      <c r="X81">
        <v>62.65</v>
      </c>
      <c r="Y81">
        <v>0</v>
      </c>
      <c r="Z81">
        <v>8.2610099999999971</v>
      </c>
      <c r="AA81">
        <v>18.818311140126351</v>
      </c>
      <c r="AB81">
        <v>21.63907893638229</v>
      </c>
      <c r="AC81">
        <v>0</v>
      </c>
      <c r="AD81">
        <v>19.381116625525067</v>
      </c>
      <c r="AE81">
        <v>26.38021233971368</v>
      </c>
      <c r="AF81">
        <v>15.029839592240233</v>
      </c>
      <c r="AG81">
        <v>33.680353062833305</v>
      </c>
      <c r="AH81">
        <v>61.0613085055017</v>
      </c>
      <c r="AI81">
        <v>17.687531775893653</v>
      </c>
      <c r="AJ81">
        <v>0</v>
      </c>
      <c r="AK81">
        <v>31.76538154906018</v>
      </c>
      <c r="AL81">
        <v>19.180722030981066</v>
      </c>
      <c r="AM81">
        <v>8.896091124311253</v>
      </c>
      <c r="AN81">
        <v>6.1386728712889464E-2</v>
      </c>
      <c r="AO81">
        <v>0</v>
      </c>
      <c r="AP81">
        <v>0.32500799999999996</v>
      </c>
      <c r="AQ81">
        <v>25.14556433758997</v>
      </c>
      <c r="AR81">
        <v>14.92473007246376</v>
      </c>
      <c r="AS81">
        <v>16.85654059776023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3.0700000000000003</v>
      </c>
      <c r="AZ81">
        <v>4.29</v>
      </c>
      <c r="BA81">
        <v>3.01</v>
      </c>
      <c r="BB81">
        <v>2.95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1110.1087301307516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336.66999999999996</v>
      </c>
      <c r="L82">
        <v>4.8403829724090714</v>
      </c>
      <c r="M82">
        <v>64.3</v>
      </c>
      <c r="N82">
        <v>52.9</v>
      </c>
      <c r="O82">
        <v>74.349999999999994</v>
      </c>
      <c r="P82">
        <v>31.700000000000006</v>
      </c>
      <c r="Q82">
        <v>9.23</v>
      </c>
      <c r="R82">
        <v>19.309999999999999</v>
      </c>
      <c r="S82">
        <v>11.85454371165644</v>
      </c>
      <c r="T82">
        <v>1.81</v>
      </c>
      <c r="U82">
        <v>59.949999999999996</v>
      </c>
      <c r="V82">
        <v>5.87</v>
      </c>
      <c r="W82">
        <v>19.36</v>
      </c>
      <c r="X82">
        <v>62.65</v>
      </c>
      <c r="Y82">
        <v>0</v>
      </c>
      <c r="Z82">
        <v>8.2610099999999971</v>
      </c>
      <c r="AA82">
        <v>18.818311140126351</v>
      </c>
      <c r="AB82">
        <v>21.63907893638229</v>
      </c>
      <c r="AC82">
        <v>0</v>
      </c>
      <c r="AD82">
        <v>19.381116625525067</v>
      </c>
      <c r="AE82">
        <v>26.38021233971368</v>
      </c>
      <c r="AF82">
        <v>15.029839592240233</v>
      </c>
      <c r="AG82">
        <v>33.680353062833305</v>
      </c>
      <c r="AH82">
        <v>61.0613085055017</v>
      </c>
      <c r="AI82">
        <v>17.687531775893653</v>
      </c>
      <c r="AJ82">
        <v>0</v>
      </c>
      <c r="AK82">
        <v>31.76538154906018</v>
      </c>
      <c r="AL82">
        <v>19.180722030981066</v>
      </c>
      <c r="AM82">
        <v>8.896091124311253</v>
      </c>
      <c r="AN82">
        <v>6.1386728712889464E-2</v>
      </c>
      <c r="AO82">
        <v>0</v>
      </c>
      <c r="AP82">
        <v>0.32500799999999996</v>
      </c>
      <c r="AQ82">
        <v>25.14556433758997</v>
      </c>
      <c r="AR82">
        <v>14.92473007246376</v>
      </c>
      <c r="AS82">
        <v>16.85654059776023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3.0700000000000003</v>
      </c>
      <c r="AZ82">
        <v>4.29</v>
      </c>
      <c r="BA82">
        <v>3.01</v>
      </c>
      <c r="BB82">
        <v>2.95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1107.2091131031607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336.66999999999996</v>
      </c>
      <c r="L83">
        <v>4.68</v>
      </c>
      <c r="M83">
        <v>64.190000000000012</v>
      </c>
      <c r="N83">
        <v>52.9</v>
      </c>
      <c r="O83">
        <v>74.349999999999994</v>
      </c>
      <c r="P83">
        <v>31.697733123569794</v>
      </c>
      <c r="Q83">
        <v>9.23</v>
      </c>
      <c r="R83">
        <v>19.32541943127962</v>
      </c>
      <c r="S83">
        <v>11.85454371165644</v>
      </c>
      <c r="T83">
        <v>1.81</v>
      </c>
      <c r="U83">
        <v>59.949999999999996</v>
      </c>
      <c r="V83">
        <v>5.87</v>
      </c>
      <c r="W83">
        <v>19.36</v>
      </c>
      <c r="X83">
        <v>62.65</v>
      </c>
      <c r="Y83">
        <v>0</v>
      </c>
      <c r="Z83">
        <v>8.2610099999999971</v>
      </c>
      <c r="AA83">
        <v>18.818311140126351</v>
      </c>
      <c r="AB83">
        <v>21.63907893638229</v>
      </c>
      <c r="AC83">
        <v>0</v>
      </c>
      <c r="AD83">
        <v>19.381116625525067</v>
      </c>
      <c r="AE83">
        <v>26.38021233971368</v>
      </c>
      <c r="AF83">
        <v>15.029839592240233</v>
      </c>
      <c r="AG83">
        <v>33.680353062833305</v>
      </c>
      <c r="AH83">
        <v>61.0613085055017</v>
      </c>
      <c r="AI83">
        <v>17.687531775893653</v>
      </c>
      <c r="AJ83">
        <v>0</v>
      </c>
      <c r="AK83">
        <v>31.76538154906018</v>
      </c>
      <c r="AL83">
        <v>9.5866308089500833</v>
      </c>
      <c r="AM83">
        <v>8.896091124311253</v>
      </c>
      <c r="AN83">
        <v>6.1386728712889464E-2</v>
      </c>
      <c r="AO83">
        <v>0</v>
      </c>
      <c r="AP83">
        <v>0.32500799999999996</v>
      </c>
      <c r="AQ83">
        <v>25.14556433758997</v>
      </c>
      <c r="AR83">
        <v>14.92473007246376</v>
      </c>
      <c r="AS83">
        <v>16.85654059776023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3.0700000000000003</v>
      </c>
      <c r="AZ83">
        <v>3.21</v>
      </c>
      <c r="BA83">
        <v>3.01</v>
      </c>
      <c r="BB83">
        <v>2.95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1096.2777914635703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336.66672633913407</v>
      </c>
      <c r="L84">
        <v>4.68</v>
      </c>
      <c r="M84">
        <v>64.190000000000012</v>
      </c>
      <c r="N84">
        <v>52.9</v>
      </c>
      <c r="O84">
        <v>74.349999999999994</v>
      </c>
      <c r="P84">
        <v>31.697733123569794</v>
      </c>
      <c r="Q84">
        <v>9.24</v>
      </c>
      <c r="R84">
        <v>19.32541943127962</v>
      </c>
      <c r="S84">
        <v>11.85454371165644</v>
      </c>
      <c r="T84">
        <v>1.81</v>
      </c>
      <c r="U84">
        <v>59.949999999999996</v>
      </c>
      <c r="V84">
        <v>5.87</v>
      </c>
      <c r="W84">
        <v>19.36</v>
      </c>
      <c r="X84">
        <v>62.65</v>
      </c>
      <c r="Y84">
        <v>0</v>
      </c>
      <c r="Z84">
        <v>8.2610099999999971</v>
      </c>
      <c r="AA84">
        <v>18.818311140126351</v>
      </c>
      <c r="AB84">
        <v>21.63907893638229</v>
      </c>
      <c r="AC84">
        <v>0</v>
      </c>
      <c r="AD84">
        <v>19.381116625525067</v>
      </c>
      <c r="AE84">
        <v>26.38021233971368</v>
      </c>
      <c r="AF84">
        <v>15.029839592240233</v>
      </c>
      <c r="AG84">
        <v>33.680353062833305</v>
      </c>
      <c r="AH84">
        <v>48.852722705282119</v>
      </c>
      <c r="AI84">
        <v>17.687531775893653</v>
      </c>
      <c r="AJ84">
        <v>0</v>
      </c>
      <c r="AK84">
        <v>31.76538154906018</v>
      </c>
      <c r="AL84">
        <v>9.5866308089500833</v>
      </c>
      <c r="AM84">
        <v>8.896091124311253</v>
      </c>
      <c r="AN84">
        <v>6.1386728712889464E-2</v>
      </c>
      <c r="AO84">
        <v>0</v>
      </c>
      <c r="AP84">
        <v>0.32500799999999996</v>
      </c>
      <c r="AQ84">
        <v>25.14556433758997</v>
      </c>
      <c r="AR84">
        <v>14.92473007246376</v>
      </c>
      <c r="AS84">
        <v>16.85654059776023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3.0700000000000003</v>
      </c>
      <c r="AZ84">
        <v>3.21</v>
      </c>
      <c r="BA84">
        <v>2.39</v>
      </c>
      <c r="BB84">
        <v>2.95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1083.4559320024848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336.66672633913407</v>
      </c>
      <c r="L85">
        <v>4.8403829724090714</v>
      </c>
      <c r="M85">
        <v>64.190000000000012</v>
      </c>
      <c r="N85">
        <v>52.9</v>
      </c>
      <c r="O85">
        <v>74.349999999999994</v>
      </c>
      <c r="P85">
        <v>31.697733123569794</v>
      </c>
      <c r="Q85">
        <v>9.24</v>
      </c>
      <c r="R85">
        <v>19.32541943127962</v>
      </c>
      <c r="S85">
        <v>11.85454371165644</v>
      </c>
      <c r="T85">
        <v>1.81</v>
      </c>
      <c r="U85">
        <v>59.949999999999996</v>
      </c>
      <c r="V85">
        <v>5.87</v>
      </c>
      <c r="W85">
        <v>19.36</v>
      </c>
      <c r="X85">
        <v>62.65</v>
      </c>
      <c r="Y85">
        <v>0</v>
      </c>
      <c r="Z85">
        <v>1.3922063636363631</v>
      </c>
      <c r="AA85">
        <v>18.818311140126351</v>
      </c>
      <c r="AB85">
        <v>21.63907893638229</v>
      </c>
      <c r="AC85">
        <v>0</v>
      </c>
      <c r="AD85">
        <v>14.536989735292762</v>
      </c>
      <c r="AE85">
        <v>26.38021233971368</v>
      </c>
      <c r="AF85">
        <v>6.7587014518564565</v>
      </c>
      <c r="AG85">
        <v>33.680353062833305</v>
      </c>
      <c r="AH85">
        <v>41.533085076471508</v>
      </c>
      <c r="AI85">
        <v>10.546975497890658</v>
      </c>
      <c r="AJ85">
        <v>0</v>
      </c>
      <c r="AK85">
        <v>31.76538154906018</v>
      </c>
      <c r="AL85">
        <v>9.5866308089500833</v>
      </c>
      <c r="AM85">
        <v>8.3662876653284499</v>
      </c>
      <c r="AN85">
        <v>6.1386728712889464E-2</v>
      </c>
      <c r="AO85">
        <v>0</v>
      </c>
      <c r="AP85">
        <v>0.32500799999999996</v>
      </c>
      <c r="AQ85">
        <v>25.14556433758997</v>
      </c>
      <c r="AR85">
        <v>14.92473007246376</v>
      </c>
      <c r="AS85">
        <v>16.85654059776023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3.0700000000000003</v>
      </c>
      <c r="AZ85">
        <v>3.21</v>
      </c>
      <c r="BA85">
        <v>2.1199999999999997</v>
      </c>
      <c r="BB85">
        <v>2.95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1048.3722489421177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336.66672633913407</v>
      </c>
      <c r="L86">
        <v>4.68</v>
      </c>
      <c r="M86">
        <v>64.3</v>
      </c>
      <c r="N86">
        <v>53.36</v>
      </c>
      <c r="O86">
        <v>74.349999999999994</v>
      </c>
      <c r="P86">
        <v>31.697733123569794</v>
      </c>
      <c r="Q86">
        <v>9.24</v>
      </c>
      <c r="R86">
        <v>19.32541943127962</v>
      </c>
      <c r="S86">
        <v>11.85454371165644</v>
      </c>
      <c r="T86">
        <v>1.81</v>
      </c>
      <c r="U86">
        <v>59.949999999999996</v>
      </c>
      <c r="V86">
        <v>5.87</v>
      </c>
      <c r="W86">
        <v>19.36</v>
      </c>
      <c r="X86">
        <v>62.65</v>
      </c>
      <c r="Y86">
        <v>0</v>
      </c>
      <c r="Z86">
        <v>1.3922063636363631</v>
      </c>
      <c r="AA86">
        <v>18.818311140126351</v>
      </c>
      <c r="AB86">
        <v>21.63907893638229</v>
      </c>
      <c r="AC86">
        <v>0</v>
      </c>
      <c r="AD86">
        <v>9.692862845060457</v>
      </c>
      <c r="AE86">
        <v>26.38021233971368</v>
      </c>
      <c r="AF86">
        <v>6.7587014518564565</v>
      </c>
      <c r="AG86">
        <v>33.680353062833305</v>
      </c>
      <c r="AH86">
        <v>41.533085076471508</v>
      </c>
      <c r="AI86">
        <v>10.546975497890658</v>
      </c>
      <c r="AJ86">
        <v>0</v>
      </c>
      <c r="AK86">
        <v>31.76538154906018</v>
      </c>
      <c r="AL86">
        <v>9.5866308089500833</v>
      </c>
      <c r="AM86">
        <v>8.3662876653284499</v>
      </c>
      <c r="AN86">
        <v>6.1386728712889464E-2</v>
      </c>
      <c r="AO86">
        <v>0</v>
      </c>
      <c r="AP86">
        <v>0.32500799999999996</v>
      </c>
      <c r="AQ86">
        <v>25.14556433758997</v>
      </c>
      <c r="AR86">
        <v>14.92473007246376</v>
      </c>
      <c r="AS86">
        <v>16.85654059776023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3.0700000000000003</v>
      </c>
      <c r="AZ86">
        <v>3.21</v>
      </c>
      <c r="BA86">
        <v>2.1199999999999997</v>
      </c>
      <c r="BB86">
        <v>2.95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1043.9377390794764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312.62000000000006</v>
      </c>
      <c r="L87">
        <v>4.68</v>
      </c>
      <c r="M87">
        <v>64.190000000000012</v>
      </c>
      <c r="N87">
        <v>53.36</v>
      </c>
      <c r="O87">
        <v>74.349999999999994</v>
      </c>
      <c r="P87">
        <v>31.697733123569794</v>
      </c>
      <c r="Q87">
        <v>8.9999999999999982</v>
      </c>
      <c r="R87">
        <v>19.32541943127962</v>
      </c>
      <c r="S87">
        <v>11.85454371165644</v>
      </c>
      <c r="T87">
        <v>1.81</v>
      </c>
      <c r="U87">
        <v>59.949999999999996</v>
      </c>
      <c r="V87">
        <v>5.87</v>
      </c>
      <c r="W87">
        <v>19.36</v>
      </c>
      <c r="X87">
        <v>62.65</v>
      </c>
      <c r="Y87">
        <v>0</v>
      </c>
      <c r="Z87">
        <v>1.3922063636363631</v>
      </c>
      <c r="AA87">
        <v>18.818311140126351</v>
      </c>
      <c r="AB87">
        <v>21.63907893638229</v>
      </c>
      <c r="AC87">
        <v>0</v>
      </c>
      <c r="AD87">
        <v>9.692862845060457</v>
      </c>
      <c r="AE87">
        <v>26.38021233971368</v>
      </c>
      <c r="AF87">
        <v>6.7587014518564565</v>
      </c>
      <c r="AG87">
        <v>33.680353062833305</v>
      </c>
      <c r="AH87">
        <v>41.533085076471508</v>
      </c>
      <c r="AI87">
        <v>10.546975497890658</v>
      </c>
      <c r="AJ87">
        <v>0</v>
      </c>
      <c r="AK87">
        <v>31.76538154906018</v>
      </c>
      <c r="AL87">
        <v>9.5866308089500833</v>
      </c>
      <c r="AM87">
        <v>8.3662876653284499</v>
      </c>
      <c r="AN87">
        <v>6.1386728712889464E-2</v>
      </c>
      <c r="AO87">
        <v>0</v>
      </c>
      <c r="AP87">
        <v>0.105408</v>
      </c>
      <c r="AQ87">
        <v>25.14556433758997</v>
      </c>
      <c r="AR87">
        <v>14.92473007246376</v>
      </c>
      <c r="AS87">
        <v>16.85654059776023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3.0700000000000003</v>
      </c>
      <c r="AZ87">
        <v>3.21</v>
      </c>
      <c r="BA87">
        <v>2.1199999999999997</v>
      </c>
      <c r="BB87">
        <v>2.95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1019.3214127403426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269.33621750773347</v>
      </c>
      <c r="L88">
        <v>4.68</v>
      </c>
      <c r="M88">
        <v>64.190000000000012</v>
      </c>
      <c r="N88">
        <v>53.36</v>
      </c>
      <c r="O88">
        <v>74.349999999999994</v>
      </c>
      <c r="P88">
        <v>31.697733123569794</v>
      </c>
      <c r="Q88">
        <v>8.9999999999999982</v>
      </c>
      <c r="R88">
        <v>19.32541943127962</v>
      </c>
      <c r="S88">
        <v>11.85454371165644</v>
      </c>
      <c r="T88">
        <v>1.81</v>
      </c>
      <c r="U88">
        <v>59.949999999999996</v>
      </c>
      <c r="V88">
        <v>5.87</v>
      </c>
      <c r="W88">
        <v>19.36</v>
      </c>
      <c r="X88">
        <v>62.65</v>
      </c>
      <c r="Y88">
        <v>0</v>
      </c>
      <c r="Z88">
        <v>1.3922063636363631</v>
      </c>
      <c r="AA88">
        <v>18.818311140126351</v>
      </c>
      <c r="AB88">
        <v>21.63907893638229</v>
      </c>
      <c r="AC88">
        <v>0</v>
      </c>
      <c r="AD88">
        <v>9.692862845060457</v>
      </c>
      <c r="AE88">
        <v>26.38021233971368</v>
      </c>
      <c r="AF88">
        <v>6.7587014518564565</v>
      </c>
      <c r="AG88">
        <v>33.680353062833305</v>
      </c>
      <c r="AH88">
        <v>41.533085076471508</v>
      </c>
      <c r="AI88">
        <v>10.546975497890658</v>
      </c>
      <c r="AJ88">
        <v>0</v>
      </c>
      <c r="AK88">
        <v>31.76538154906018</v>
      </c>
      <c r="AL88">
        <v>9.5866308089500833</v>
      </c>
      <c r="AM88">
        <v>8.3662876653284499</v>
      </c>
      <c r="AN88">
        <v>6.1386728712889464E-2</v>
      </c>
      <c r="AO88">
        <v>0</v>
      </c>
      <c r="AP88">
        <v>0.105408</v>
      </c>
      <c r="AQ88">
        <v>25.14556433758997</v>
      </c>
      <c r="AR88">
        <v>14.92473007246376</v>
      </c>
      <c r="AS88">
        <v>16.85654059776023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3.0700000000000003</v>
      </c>
      <c r="AZ88">
        <v>3.21</v>
      </c>
      <c r="BA88">
        <v>2.0399999999999996</v>
      </c>
      <c r="BB88">
        <v>2.95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975.95763024807582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269.33621750773347</v>
      </c>
      <c r="L89">
        <v>4.68</v>
      </c>
      <c r="M89">
        <v>64.190000000000012</v>
      </c>
      <c r="N89">
        <v>53.36</v>
      </c>
      <c r="O89">
        <v>74.349999999999994</v>
      </c>
      <c r="P89">
        <v>31.697733123569794</v>
      </c>
      <c r="Q89">
        <v>8.9999999999999982</v>
      </c>
      <c r="R89">
        <v>19.32541943127962</v>
      </c>
      <c r="S89">
        <v>11.85454371165644</v>
      </c>
      <c r="T89">
        <v>1.81</v>
      </c>
      <c r="U89">
        <v>59.949999999999996</v>
      </c>
      <c r="V89">
        <v>5.87</v>
      </c>
      <c r="W89">
        <v>19.36</v>
      </c>
      <c r="X89">
        <v>62.65</v>
      </c>
      <c r="Y89">
        <v>0</v>
      </c>
      <c r="Z89">
        <v>8.2610099999999971</v>
      </c>
      <c r="AA89">
        <v>18.818311140126351</v>
      </c>
      <c r="AB89">
        <v>21.63907893638229</v>
      </c>
      <c r="AC89">
        <v>0</v>
      </c>
      <c r="AD89">
        <v>9.692862845060457</v>
      </c>
      <c r="AE89">
        <v>26.38021233971368</v>
      </c>
      <c r="AF89">
        <v>7.5149197961201164</v>
      </c>
      <c r="AG89">
        <v>33.680353062833305</v>
      </c>
      <c r="AH89">
        <v>48.852722705282119</v>
      </c>
      <c r="AI89">
        <v>17.687531775893653</v>
      </c>
      <c r="AJ89">
        <v>0</v>
      </c>
      <c r="AK89">
        <v>31.76538154906018</v>
      </c>
      <c r="AL89">
        <v>9.5866308089500833</v>
      </c>
      <c r="AM89">
        <v>8.896091124311253</v>
      </c>
      <c r="AN89">
        <v>6.1386728712889464E-2</v>
      </c>
      <c r="AO89">
        <v>0</v>
      </c>
      <c r="AP89">
        <v>0.105408</v>
      </c>
      <c r="AQ89">
        <v>25.14556433758997</v>
      </c>
      <c r="AR89">
        <v>14.92473007246376</v>
      </c>
      <c r="AS89">
        <v>16.85654059776023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3.0700000000000003</v>
      </c>
      <c r="AZ89">
        <v>4.29</v>
      </c>
      <c r="BA89">
        <v>2.39</v>
      </c>
      <c r="BB89">
        <v>2.95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1000.0026495944994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269.33621750773347</v>
      </c>
      <c r="L90">
        <v>4.68</v>
      </c>
      <c r="M90">
        <v>64.190000000000012</v>
      </c>
      <c r="N90">
        <v>53.36</v>
      </c>
      <c r="O90">
        <v>74.349999999999994</v>
      </c>
      <c r="P90">
        <v>31.697733123569794</v>
      </c>
      <c r="Q90">
        <v>8.9999999999999982</v>
      </c>
      <c r="R90">
        <v>19.32541943127962</v>
      </c>
      <c r="S90">
        <v>11.85454371165644</v>
      </c>
      <c r="T90">
        <v>1.81</v>
      </c>
      <c r="U90">
        <v>59.949999999999996</v>
      </c>
      <c r="V90">
        <v>5.87</v>
      </c>
      <c r="W90">
        <v>19.36</v>
      </c>
      <c r="X90">
        <v>62.65</v>
      </c>
      <c r="Y90">
        <v>0</v>
      </c>
      <c r="Z90">
        <v>8.2610099999999971</v>
      </c>
      <c r="AA90">
        <v>18.818311140126351</v>
      </c>
      <c r="AB90">
        <v>21.63907893638229</v>
      </c>
      <c r="AC90">
        <v>0</v>
      </c>
      <c r="AD90">
        <v>14.536989735292762</v>
      </c>
      <c r="AE90">
        <v>26.38021233971368</v>
      </c>
      <c r="AF90">
        <v>7.5149197961201164</v>
      </c>
      <c r="AG90">
        <v>33.680353062833305</v>
      </c>
      <c r="AH90">
        <v>61.0613085055017</v>
      </c>
      <c r="AI90">
        <v>17.687531775893653</v>
      </c>
      <c r="AJ90">
        <v>0</v>
      </c>
      <c r="AK90">
        <v>31.76538154906018</v>
      </c>
      <c r="AL90">
        <v>9.5866308089500833</v>
      </c>
      <c r="AM90">
        <v>8.896091124311253</v>
      </c>
      <c r="AN90">
        <v>6.1386728712889464E-2</v>
      </c>
      <c r="AO90">
        <v>0</v>
      </c>
      <c r="AP90">
        <v>0.105408</v>
      </c>
      <c r="AQ90">
        <v>25.14556433758997</v>
      </c>
      <c r="AR90">
        <v>14.92473007246376</v>
      </c>
      <c r="AS90">
        <v>16.85654059776023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3.0700000000000003</v>
      </c>
      <c r="AZ90">
        <v>4.29</v>
      </c>
      <c r="BA90">
        <v>3.01</v>
      </c>
      <c r="BB90">
        <v>2.95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1017.6753622849515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269.33621750773347</v>
      </c>
      <c r="L91">
        <v>4.68</v>
      </c>
      <c r="M91">
        <v>64.190000000000012</v>
      </c>
      <c r="N91">
        <v>53.36</v>
      </c>
      <c r="O91">
        <v>74.349999999999994</v>
      </c>
      <c r="P91">
        <v>31.697733123569794</v>
      </c>
      <c r="Q91">
        <v>9.0054859719438873</v>
      </c>
      <c r="R91">
        <v>19.32541943127962</v>
      </c>
      <c r="S91">
        <v>11.85454371165644</v>
      </c>
      <c r="T91">
        <v>1.81</v>
      </c>
      <c r="U91">
        <v>59.949999999999996</v>
      </c>
      <c r="V91">
        <v>5.87</v>
      </c>
      <c r="W91">
        <v>19.36</v>
      </c>
      <c r="X91">
        <v>62.65</v>
      </c>
      <c r="Y91">
        <v>0</v>
      </c>
      <c r="Z91">
        <v>8.2610099999999971</v>
      </c>
      <c r="AA91">
        <v>18.818311140126351</v>
      </c>
      <c r="AB91">
        <v>21.63907893638229</v>
      </c>
      <c r="AC91">
        <v>0</v>
      </c>
      <c r="AD91">
        <v>14.536989735292762</v>
      </c>
      <c r="AE91">
        <v>26.38021233971368</v>
      </c>
      <c r="AF91">
        <v>7.5149197961201164</v>
      </c>
      <c r="AG91">
        <v>33.680353062833305</v>
      </c>
      <c r="AH91">
        <v>61.0613085055017</v>
      </c>
      <c r="AI91">
        <v>17.687531775893653</v>
      </c>
      <c r="AJ91">
        <v>0</v>
      </c>
      <c r="AK91">
        <v>31.76538154906018</v>
      </c>
      <c r="AL91">
        <v>9.5866308089500833</v>
      </c>
      <c r="AM91">
        <v>8.896091124311253</v>
      </c>
      <c r="AN91">
        <v>6.1386728712889464E-2</v>
      </c>
      <c r="AO91">
        <v>0</v>
      </c>
      <c r="AP91">
        <v>0.105408</v>
      </c>
      <c r="AQ91">
        <v>25.14556433758997</v>
      </c>
      <c r="AR91">
        <v>14.92473007246376</v>
      </c>
      <c r="AS91">
        <v>16.85654059776023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3.0700000000000003</v>
      </c>
      <c r="AZ91">
        <v>4.29</v>
      </c>
      <c r="BA91">
        <v>3.01</v>
      </c>
      <c r="BB91">
        <v>2.95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1017.6808482568954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269.33621750773347</v>
      </c>
      <c r="L92">
        <v>4.68</v>
      </c>
      <c r="M92">
        <v>64.190000000000012</v>
      </c>
      <c r="N92">
        <v>53.36</v>
      </c>
      <c r="O92">
        <v>74.349999999999994</v>
      </c>
      <c r="P92">
        <v>31.697733123569794</v>
      </c>
      <c r="Q92">
        <v>9.0054859719438873</v>
      </c>
      <c r="R92">
        <v>19.32541943127962</v>
      </c>
      <c r="S92">
        <v>11.85454371165644</v>
      </c>
      <c r="T92">
        <v>1.81</v>
      </c>
      <c r="U92">
        <v>59.949999999999996</v>
      </c>
      <c r="V92">
        <v>5.87</v>
      </c>
      <c r="W92">
        <v>19.36</v>
      </c>
      <c r="X92">
        <v>62.65</v>
      </c>
      <c r="Y92">
        <v>0</v>
      </c>
      <c r="Z92">
        <v>8.2610099999999971</v>
      </c>
      <c r="AA92">
        <v>18.818311140126351</v>
      </c>
      <c r="AB92">
        <v>21.63907893638229</v>
      </c>
      <c r="AC92">
        <v>0</v>
      </c>
      <c r="AD92">
        <v>14.536989735292762</v>
      </c>
      <c r="AE92">
        <v>26.38021233971368</v>
      </c>
      <c r="AF92">
        <v>7.5149197961201164</v>
      </c>
      <c r="AG92">
        <v>33.680353062833305</v>
      </c>
      <c r="AH92">
        <v>48.852722705282119</v>
      </c>
      <c r="AI92">
        <v>17.687531775893653</v>
      </c>
      <c r="AJ92">
        <v>0</v>
      </c>
      <c r="AK92">
        <v>31.76538154906018</v>
      </c>
      <c r="AL92">
        <v>9.5866308089500833</v>
      </c>
      <c r="AM92">
        <v>8.896091124311253</v>
      </c>
      <c r="AN92">
        <v>6.1386728712889464E-2</v>
      </c>
      <c r="AO92">
        <v>0</v>
      </c>
      <c r="AP92">
        <v>0.105408</v>
      </c>
      <c r="AQ92">
        <v>25.14556433758997</v>
      </c>
      <c r="AR92">
        <v>14.92473007246376</v>
      </c>
      <c r="AS92">
        <v>16.85654059776023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3.0700000000000003</v>
      </c>
      <c r="AZ92">
        <v>4.29</v>
      </c>
      <c r="BA92">
        <v>2.4300000000000002</v>
      </c>
      <c r="BB92">
        <v>2.95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1004.8922624566757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269.33621750773347</v>
      </c>
      <c r="L93">
        <v>4.68</v>
      </c>
      <c r="M93">
        <v>64.190000000000012</v>
      </c>
      <c r="N93">
        <v>53.36</v>
      </c>
      <c r="O93">
        <v>74.349999999999994</v>
      </c>
      <c r="P93">
        <v>31.697733123569794</v>
      </c>
      <c r="Q93">
        <v>8.86</v>
      </c>
      <c r="R93">
        <v>19.32541943127962</v>
      </c>
      <c r="S93">
        <v>11.85454371165644</v>
      </c>
      <c r="T93">
        <v>1.81</v>
      </c>
      <c r="U93">
        <v>59.949999999999996</v>
      </c>
      <c r="V93">
        <v>5.87</v>
      </c>
      <c r="W93">
        <v>19.36</v>
      </c>
      <c r="X93">
        <v>62.65</v>
      </c>
      <c r="Y93">
        <v>0</v>
      </c>
      <c r="Z93">
        <v>2.7536699999999992</v>
      </c>
      <c r="AA93">
        <v>18.818311140126351</v>
      </c>
      <c r="AB93">
        <v>21.63907893638229</v>
      </c>
      <c r="AC93">
        <v>0</v>
      </c>
      <c r="AD93">
        <v>9.692862845060457</v>
      </c>
      <c r="AE93">
        <v>17.58527011136065</v>
      </c>
      <c r="AF93">
        <v>6.7587014518564565</v>
      </c>
      <c r="AG93">
        <v>33.680353062833305</v>
      </c>
      <c r="AH93">
        <v>35.895172100607972</v>
      </c>
      <c r="AI93">
        <v>14.96885844186407</v>
      </c>
      <c r="AJ93">
        <v>0</v>
      </c>
      <c r="AK93">
        <v>31.76538154906018</v>
      </c>
      <c r="AL93">
        <v>19.180722030981066</v>
      </c>
      <c r="AM93">
        <v>8.3662876653284499</v>
      </c>
      <c r="AN93">
        <v>6.1386728712889464E-2</v>
      </c>
      <c r="AO93">
        <v>0</v>
      </c>
      <c r="AP93">
        <v>0.105408</v>
      </c>
      <c r="AQ93">
        <v>25.14556433758997</v>
      </c>
      <c r="AR93">
        <v>14.92473007246376</v>
      </c>
      <c r="AS93">
        <v>16.85654059776023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3.15</v>
      </c>
      <c r="AZ93">
        <v>3.21</v>
      </c>
      <c r="BA93">
        <v>1.79</v>
      </c>
      <c r="BB93">
        <v>2.95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976.5922128462272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269.33621750773347</v>
      </c>
      <c r="L94">
        <v>4.68</v>
      </c>
      <c r="M94">
        <v>64.190000000000012</v>
      </c>
      <c r="N94">
        <v>53.36</v>
      </c>
      <c r="O94">
        <v>74.349999999999994</v>
      </c>
      <c r="P94">
        <v>31.697733123569794</v>
      </c>
      <c r="Q94">
        <v>8.86</v>
      </c>
      <c r="R94">
        <v>19.32541943127962</v>
      </c>
      <c r="S94">
        <v>11.85454371165644</v>
      </c>
      <c r="T94">
        <v>1.81</v>
      </c>
      <c r="U94">
        <v>59.949999999999996</v>
      </c>
      <c r="V94">
        <v>5.87</v>
      </c>
      <c r="W94">
        <v>19.36</v>
      </c>
      <c r="X94">
        <v>62.65</v>
      </c>
      <c r="Y94">
        <v>0</v>
      </c>
      <c r="Z94">
        <v>2.7536699999999992</v>
      </c>
      <c r="AA94">
        <v>18.818311140126351</v>
      </c>
      <c r="AB94">
        <v>14.424514009427185</v>
      </c>
      <c r="AC94">
        <v>0</v>
      </c>
      <c r="AD94">
        <v>4.8441268902323058</v>
      </c>
      <c r="AE94">
        <v>8.7949422283530296</v>
      </c>
      <c r="AF94">
        <v>6.7587014518564565</v>
      </c>
      <c r="AG94">
        <v>33.680353062833305</v>
      </c>
      <c r="AH94">
        <v>22.988165133044248</v>
      </c>
      <c r="AI94">
        <v>10.205410427061812</v>
      </c>
      <c r="AJ94">
        <v>0</v>
      </c>
      <c r="AK94">
        <v>31.76538154906018</v>
      </c>
      <c r="AL94">
        <v>19.180722030981066</v>
      </c>
      <c r="AM94">
        <v>8.3662876653284499</v>
      </c>
      <c r="AN94">
        <v>6.1386728712889464E-2</v>
      </c>
      <c r="AO94">
        <v>0</v>
      </c>
      <c r="AP94">
        <v>0.105408</v>
      </c>
      <c r="AQ94">
        <v>25.14556433758997</v>
      </c>
      <c r="AR94">
        <v>14.92473007246376</v>
      </c>
      <c r="AS94">
        <v>16.85654059776023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3.15</v>
      </c>
      <c r="AZ94">
        <v>2.15</v>
      </c>
      <c r="BA94">
        <v>1.1400000000000001</v>
      </c>
      <c r="BB94">
        <v>2.95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936.35812909907054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269.33621750773347</v>
      </c>
      <c r="L95">
        <v>4.8398915600564605</v>
      </c>
      <c r="M95">
        <v>64.190000000000012</v>
      </c>
      <c r="N95">
        <v>53.36</v>
      </c>
      <c r="O95">
        <v>74.349999999999994</v>
      </c>
      <c r="P95">
        <v>31.697733123569794</v>
      </c>
      <c r="Q95">
        <v>8.86</v>
      </c>
      <c r="R95">
        <v>19.32541943127962</v>
      </c>
      <c r="S95">
        <v>11.85454371165644</v>
      </c>
      <c r="T95">
        <v>1.81</v>
      </c>
      <c r="U95">
        <v>59.949999999999996</v>
      </c>
      <c r="V95">
        <v>5.87</v>
      </c>
      <c r="W95">
        <v>19.36</v>
      </c>
      <c r="X95">
        <v>62.65</v>
      </c>
      <c r="Y95">
        <v>0</v>
      </c>
      <c r="Z95">
        <v>2.7536699999999992</v>
      </c>
      <c r="AA95">
        <v>18.818311140126351</v>
      </c>
      <c r="AB95">
        <v>14.424514009427185</v>
      </c>
      <c r="AC95">
        <v>0</v>
      </c>
      <c r="AD95">
        <v>0</v>
      </c>
      <c r="AE95">
        <v>8.7949422283530296</v>
      </c>
      <c r="AF95">
        <v>6.7587014518564565</v>
      </c>
      <c r="AG95">
        <v>33.680353062833305</v>
      </c>
      <c r="AH95">
        <v>12.162637039210098</v>
      </c>
      <c r="AI95">
        <v>7.4867370930322297</v>
      </c>
      <c r="AJ95">
        <v>0</v>
      </c>
      <c r="AK95">
        <v>31.76538154906018</v>
      </c>
      <c r="AL95">
        <v>19.180722030981066</v>
      </c>
      <c r="AM95">
        <v>8.3662876653284499</v>
      </c>
      <c r="AN95">
        <v>6.1386728712889464E-2</v>
      </c>
      <c r="AO95">
        <v>0</v>
      </c>
      <c r="AP95">
        <v>0.105408</v>
      </c>
      <c r="AQ95">
        <v>25.14556433758997</v>
      </c>
      <c r="AR95">
        <v>14.92473007246376</v>
      </c>
      <c r="AS95">
        <v>16.85654059776023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3.15</v>
      </c>
      <c r="AZ95">
        <v>1.08</v>
      </c>
      <c r="BA95">
        <v>0.61</v>
      </c>
      <c r="BB95">
        <v>2.95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916.52969234103114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269.33621750773347</v>
      </c>
      <c r="L96">
        <v>4.8398915600564605</v>
      </c>
      <c r="M96">
        <v>64.190000000000012</v>
      </c>
      <c r="N96">
        <v>53.36</v>
      </c>
      <c r="O96">
        <v>74.349999999999994</v>
      </c>
      <c r="P96">
        <v>31.697733123569794</v>
      </c>
      <c r="Q96">
        <v>8.86</v>
      </c>
      <c r="R96">
        <v>19.32541943127962</v>
      </c>
      <c r="S96">
        <v>11.85454371165644</v>
      </c>
      <c r="T96">
        <v>1.81</v>
      </c>
      <c r="U96">
        <v>59.949999999999996</v>
      </c>
      <c r="V96">
        <v>5.87</v>
      </c>
      <c r="W96">
        <v>19.36</v>
      </c>
      <c r="X96">
        <v>62.65</v>
      </c>
      <c r="Y96">
        <v>0</v>
      </c>
      <c r="Z96">
        <v>2.7536699999999992</v>
      </c>
      <c r="AA96">
        <v>18.818311140126351</v>
      </c>
      <c r="AB96">
        <v>7.2145649269551022</v>
      </c>
      <c r="AC96">
        <v>0</v>
      </c>
      <c r="AD96">
        <v>0</v>
      </c>
      <c r="AE96">
        <v>8.7949422283530296</v>
      </c>
      <c r="AF96">
        <v>6.7587014518564565</v>
      </c>
      <c r="AG96">
        <v>33.680353062833305</v>
      </c>
      <c r="AH96">
        <v>0</v>
      </c>
      <c r="AI96">
        <v>1.9063023547609808</v>
      </c>
      <c r="AJ96">
        <v>0</v>
      </c>
      <c r="AK96">
        <v>31.76538154906018</v>
      </c>
      <c r="AL96">
        <v>19.180722030981066</v>
      </c>
      <c r="AM96">
        <v>8.3662876653284499</v>
      </c>
      <c r="AN96">
        <v>6.1386728712889464E-2</v>
      </c>
      <c r="AO96">
        <v>0</v>
      </c>
      <c r="AP96">
        <v>0.105408</v>
      </c>
      <c r="AQ96">
        <v>16.759261771299023</v>
      </c>
      <c r="AR96">
        <v>14.92473007246376</v>
      </c>
      <c r="AS96">
        <v>16.85654059776023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3.15</v>
      </c>
      <c r="AZ96">
        <v>1.08</v>
      </c>
      <c r="BA96">
        <v>0</v>
      </c>
      <c r="BB96">
        <v>2.95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882.58036891478673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269.33621750773347</v>
      </c>
      <c r="L97">
        <v>4.68</v>
      </c>
      <c r="M97">
        <v>64.190000000000012</v>
      </c>
      <c r="N97">
        <v>52.9</v>
      </c>
      <c r="O97">
        <v>74.349999999999994</v>
      </c>
      <c r="P97">
        <v>31.697733123569794</v>
      </c>
      <c r="Q97">
        <v>8.86</v>
      </c>
      <c r="R97">
        <v>19.32541943127962</v>
      </c>
      <c r="S97">
        <v>11.85454371165644</v>
      </c>
      <c r="T97">
        <v>1.81</v>
      </c>
      <c r="U97">
        <v>59.949999999999996</v>
      </c>
      <c r="V97">
        <v>5.87</v>
      </c>
      <c r="W97">
        <v>19.36</v>
      </c>
      <c r="X97">
        <v>62.65</v>
      </c>
      <c r="Y97">
        <v>0</v>
      </c>
      <c r="Z97">
        <v>2.7536699999999992</v>
      </c>
      <c r="AA97">
        <v>12.547088064075364</v>
      </c>
      <c r="AB97">
        <v>7.2145649269551022</v>
      </c>
      <c r="AC97">
        <v>0</v>
      </c>
      <c r="AD97">
        <v>0</v>
      </c>
      <c r="AE97">
        <v>8.7949422283530296</v>
      </c>
      <c r="AF97">
        <v>6.7587014518564565</v>
      </c>
      <c r="AG97">
        <v>33.680353062833305</v>
      </c>
      <c r="AH97">
        <v>0</v>
      </c>
      <c r="AI97">
        <v>1.9063023547609808</v>
      </c>
      <c r="AJ97">
        <v>0</v>
      </c>
      <c r="AK97">
        <v>31.76538154906018</v>
      </c>
      <c r="AL97">
        <v>28.767352839931149</v>
      </c>
      <c r="AM97">
        <v>8.3662876653284499</v>
      </c>
      <c r="AN97">
        <v>6.1386728712889464E-2</v>
      </c>
      <c r="AO97">
        <v>0</v>
      </c>
      <c r="AP97">
        <v>0</v>
      </c>
      <c r="AQ97">
        <v>16.759261771299023</v>
      </c>
      <c r="AR97">
        <v>14.92473007246376</v>
      </c>
      <c r="AS97">
        <v>16.85654059776023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3.15</v>
      </c>
      <c r="AZ97">
        <v>0</v>
      </c>
      <c r="BA97">
        <v>0</v>
      </c>
      <c r="BB97">
        <v>2.95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884.09047708762932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269.33621750773347</v>
      </c>
      <c r="L98">
        <v>4.68</v>
      </c>
      <c r="M98">
        <v>64.190000000000012</v>
      </c>
      <c r="N98">
        <v>52.9</v>
      </c>
      <c r="O98">
        <v>74.349999999999994</v>
      </c>
      <c r="P98">
        <v>31.697733123569794</v>
      </c>
      <c r="Q98">
        <v>8.86</v>
      </c>
      <c r="R98">
        <v>19.32541943127962</v>
      </c>
      <c r="S98">
        <v>11.85454371165644</v>
      </c>
      <c r="T98">
        <v>1.81</v>
      </c>
      <c r="U98">
        <v>59.949999999999996</v>
      </c>
      <c r="V98">
        <v>5.87</v>
      </c>
      <c r="W98">
        <v>19.36</v>
      </c>
      <c r="X98">
        <v>62.65</v>
      </c>
      <c r="Y98">
        <v>0</v>
      </c>
      <c r="Z98">
        <v>2.7536699999999992</v>
      </c>
      <c r="AA98">
        <v>6.2712230760509859</v>
      </c>
      <c r="AB98">
        <v>7.2145649269551022</v>
      </c>
      <c r="AC98">
        <v>0</v>
      </c>
      <c r="AD98">
        <v>0</v>
      </c>
      <c r="AE98">
        <v>8.7949422283530296</v>
      </c>
      <c r="AF98">
        <v>6.7587014518564565</v>
      </c>
      <c r="AG98">
        <v>33.680353062833305</v>
      </c>
      <c r="AH98">
        <v>0</v>
      </c>
      <c r="AI98">
        <v>1.9063023547609808</v>
      </c>
      <c r="AJ98">
        <v>0</v>
      </c>
      <c r="AK98">
        <v>31.76538154906018</v>
      </c>
      <c r="AL98">
        <v>28.767352839931149</v>
      </c>
      <c r="AM98">
        <v>8.3662876653284499</v>
      </c>
      <c r="AN98">
        <v>6.1386728712889464E-2</v>
      </c>
      <c r="AO98">
        <v>0</v>
      </c>
      <c r="AP98">
        <v>0</v>
      </c>
      <c r="AQ98">
        <v>16.759261771299023</v>
      </c>
      <c r="AR98">
        <v>14.92473007246376</v>
      </c>
      <c r="AS98">
        <v>16.85654059776023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3.15</v>
      </c>
      <c r="AZ98">
        <v>0</v>
      </c>
      <c r="BA98">
        <v>0</v>
      </c>
      <c r="BB98">
        <v>2.95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877.81461209960491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6.9942419966982001</v>
      </c>
      <c r="L99">
        <f t="shared" si="2"/>
        <v>0.11436765988246325</v>
      </c>
      <c r="M99">
        <f t="shared" si="2"/>
        <v>1.5154055601434295</v>
      </c>
      <c r="N99">
        <f t="shared" si="2"/>
        <v>1.2135895091488555</v>
      </c>
      <c r="O99">
        <f t="shared" si="2"/>
        <v>1.7262989818671921</v>
      </c>
      <c r="P99">
        <f t="shared" si="2"/>
        <v>0.64835329409703468</v>
      </c>
      <c r="Q99">
        <f t="shared" si="2"/>
        <v>0.15509634327299257</v>
      </c>
      <c r="R99">
        <f t="shared" si="2"/>
        <v>0.33662078111076921</v>
      </c>
      <c r="S99">
        <f t="shared" si="2"/>
        <v>0.20776209214315466</v>
      </c>
      <c r="T99">
        <f t="shared" si="2"/>
        <v>3.4554999999999995E-2</v>
      </c>
      <c r="U99">
        <f t="shared" si="2"/>
        <v>1.4387999999999974</v>
      </c>
      <c r="V99">
        <f t="shared" si="2"/>
        <v>0.12936201769900563</v>
      </c>
      <c r="W99">
        <f t="shared" si="2"/>
        <v>0.42067100745054187</v>
      </c>
      <c r="X99">
        <f t="shared" si="2"/>
        <v>1.3504061953523356</v>
      </c>
      <c r="Y99">
        <f t="shared" si="2"/>
        <v>0</v>
      </c>
      <c r="Z99">
        <f t="shared" si="2"/>
        <v>0.10258957886363634</v>
      </c>
      <c r="AA99">
        <f t="shared" si="2"/>
        <v>0.12697253916414558</v>
      </c>
      <c r="AB99">
        <f t="shared" si="2"/>
        <v>0.13029259618323319</v>
      </c>
      <c r="AC99">
        <f t="shared" si="2"/>
        <v>0</v>
      </c>
      <c r="AD99">
        <f t="shared" si="2"/>
        <v>7.7529075566696123E-2</v>
      </c>
      <c r="AE99">
        <f t="shared" si="2"/>
        <v>0.27041332669077417</v>
      </c>
      <c r="AF99">
        <f t="shared" si="2"/>
        <v>0.17950732946958617</v>
      </c>
      <c r="AG99">
        <f t="shared" si="2"/>
        <v>0.80832847350799764</v>
      </c>
      <c r="AH99">
        <f t="shared" si="2"/>
        <v>0.38747326568369089</v>
      </c>
      <c r="AI99">
        <f t="shared" si="2"/>
        <v>8.4568511303491523E-2</v>
      </c>
      <c r="AJ99">
        <f t="shared" si="2"/>
        <v>0</v>
      </c>
      <c r="AK99">
        <f t="shared" si="2"/>
        <v>0.76236915717744613</v>
      </c>
      <c r="AL99">
        <f t="shared" si="2"/>
        <v>0.45798356841652321</v>
      </c>
      <c r="AM99">
        <f t="shared" si="2"/>
        <v>0.12708372535687515</v>
      </c>
      <c r="AN99">
        <f t="shared" si="2"/>
        <v>1.4644145171841534E-3</v>
      </c>
      <c r="AO99">
        <f t="shared" si="2"/>
        <v>0</v>
      </c>
      <c r="AP99">
        <f t="shared" si="2"/>
        <v>9.0892439999999894E-3</v>
      </c>
      <c r="AQ99">
        <f t="shared" si="2"/>
        <v>0.25145564337589954</v>
      </c>
      <c r="AR99">
        <f t="shared" si="2"/>
        <v>0.36758955729166609</v>
      </c>
      <c r="AS99">
        <f t="shared" si="2"/>
        <v>0.40449249577565294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8.4577499999999861E-2</v>
      </c>
      <c r="AZ99">
        <f t="shared" si="2"/>
        <v>2.0102500000000002E-2</v>
      </c>
      <c r="BA99">
        <f t="shared" si="2"/>
        <v>1.932E-2</v>
      </c>
      <c r="BB99">
        <f t="shared" si="2"/>
        <v>6.6402499999999878E-2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21.025135441210466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74" activePane="bottomRight" state="frozen"/>
      <selection sqref="A1:XFD1048576"/>
      <selection pane="topRight" sqref="A1:XFD1048576"/>
      <selection pane="bottomLeft" sqref="A1:XFD1048576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139.06335270149719</v>
      </c>
      <c r="L3">
        <v>62.22999999999999</v>
      </c>
      <c r="M3">
        <v>0</v>
      </c>
      <c r="N3">
        <v>28.872469632164247</v>
      </c>
      <c r="O3">
        <v>48.213937760352849</v>
      </c>
      <c r="P3">
        <v>48.63</v>
      </c>
      <c r="Q3">
        <v>5.0866269052352546</v>
      </c>
      <c r="R3">
        <v>10.33</v>
      </c>
      <c r="S3">
        <v>6.4532250000000007</v>
      </c>
      <c r="T3">
        <v>0</v>
      </c>
      <c r="U3">
        <v>220.26999999999998</v>
      </c>
      <c r="V3">
        <v>3.4</v>
      </c>
      <c r="W3">
        <v>11.2</v>
      </c>
      <c r="X3">
        <v>36.229999999999997</v>
      </c>
      <c r="Y3">
        <v>0</v>
      </c>
      <c r="Z3">
        <v>1.5925799999999999</v>
      </c>
      <c r="AA3">
        <v>0</v>
      </c>
      <c r="AB3">
        <v>3.2979515641570112</v>
      </c>
      <c r="AC3">
        <v>0</v>
      </c>
      <c r="AD3">
        <v>0</v>
      </c>
      <c r="AE3">
        <v>4.0275488795437751</v>
      </c>
      <c r="AF3">
        <v>0</v>
      </c>
      <c r="AG3">
        <v>0</v>
      </c>
      <c r="AH3">
        <v>0</v>
      </c>
      <c r="AI3">
        <v>0</v>
      </c>
      <c r="AJ3">
        <v>0</v>
      </c>
      <c r="AK3">
        <v>12.835546488813941</v>
      </c>
      <c r="AL3">
        <v>6.529277969018934</v>
      </c>
      <c r="AM3">
        <v>0</v>
      </c>
      <c r="AN3">
        <v>0</v>
      </c>
      <c r="AO3">
        <v>0</v>
      </c>
      <c r="AP3">
        <v>0</v>
      </c>
      <c r="AQ3">
        <v>0</v>
      </c>
      <c r="AR3">
        <v>8.7650398550724624</v>
      </c>
      <c r="AS3">
        <v>8.1182136594811301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665.14577041533687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144.25686970187635</v>
      </c>
      <c r="L4">
        <v>62.07</v>
      </c>
      <c r="M4">
        <v>0</v>
      </c>
      <c r="N4">
        <v>28.872469632164247</v>
      </c>
      <c r="O4">
        <v>48.213937760352849</v>
      </c>
      <c r="P4">
        <v>48.63</v>
      </c>
      <c r="Q4">
        <v>5.0866269052352546</v>
      </c>
      <c r="R4">
        <v>10.33</v>
      </c>
      <c r="S4">
        <v>6.4532250000000007</v>
      </c>
      <c r="T4">
        <v>0</v>
      </c>
      <c r="U4">
        <v>220.26999999999998</v>
      </c>
      <c r="V4">
        <v>3.4</v>
      </c>
      <c r="W4">
        <v>11.2</v>
      </c>
      <c r="X4">
        <v>36.229999999999997</v>
      </c>
      <c r="Y4">
        <v>0</v>
      </c>
      <c r="Z4">
        <v>1.5925799999999999</v>
      </c>
      <c r="AA4">
        <v>0</v>
      </c>
      <c r="AB4">
        <v>3.2979515641570112</v>
      </c>
      <c r="AC4">
        <v>0</v>
      </c>
      <c r="AD4">
        <v>0</v>
      </c>
      <c r="AE4">
        <v>4.0275488795437751</v>
      </c>
      <c r="AF4">
        <v>0</v>
      </c>
      <c r="AG4">
        <v>0</v>
      </c>
      <c r="AH4">
        <v>0</v>
      </c>
      <c r="AI4">
        <v>0</v>
      </c>
      <c r="AJ4">
        <v>0</v>
      </c>
      <c r="AK4">
        <v>12.835546488813941</v>
      </c>
      <c r="AL4">
        <v>17.314903614457837</v>
      </c>
      <c r="AM4">
        <v>0</v>
      </c>
      <c r="AN4">
        <v>0</v>
      </c>
      <c r="AO4">
        <v>0</v>
      </c>
      <c r="AP4">
        <v>0</v>
      </c>
      <c r="AQ4">
        <v>0</v>
      </c>
      <c r="AR4">
        <v>8.7650398550724624</v>
      </c>
      <c r="AS4">
        <v>8.1182136594811301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680.96491306115502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144.25999999999996</v>
      </c>
      <c r="L5">
        <v>62.07</v>
      </c>
      <c r="M5">
        <v>0</v>
      </c>
      <c r="N5">
        <v>28.872469632164247</v>
      </c>
      <c r="O5">
        <v>48.213937760352849</v>
      </c>
      <c r="P5">
        <v>48.63</v>
      </c>
      <c r="Q5">
        <v>5.0866269052352546</v>
      </c>
      <c r="R5">
        <v>10.33</v>
      </c>
      <c r="S5">
        <v>6.4532250000000007</v>
      </c>
      <c r="T5">
        <v>0</v>
      </c>
      <c r="U5">
        <v>220.26999999999998</v>
      </c>
      <c r="V5">
        <v>3.4</v>
      </c>
      <c r="W5">
        <v>11.2</v>
      </c>
      <c r="X5">
        <v>36.229999999999997</v>
      </c>
      <c r="Y5">
        <v>0</v>
      </c>
      <c r="Z5">
        <v>1.5925799999999999</v>
      </c>
      <c r="AA5">
        <v>0</v>
      </c>
      <c r="AB5">
        <v>3.2979515641570112</v>
      </c>
      <c r="AC5">
        <v>0</v>
      </c>
      <c r="AD5">
        <v>0</v>
      </c>
      <c r="AE5">
        <v>4.0275488795437751</v>
      </c>
      <c r="AF5">
        <v>0</v>
      </c>
      <c r="AG5">
        <v>0</v>
      </c>
      <c r="AH5">
        <v>0</v>
      </c>
      <c r="AI5">
        <v>0</v>
      </c>
      <c r="AJ5">
        <v>0</v>
      </c>
      <c r="AK5">
        <v>12.835546488813941</v>
      </c>
      <c r="AL5">
        <v>17.314903614457837</v>
      </c>
      <c r="AM5">
        <v>0</v>
      </c>
      <c r="AN5">
        <v>0</v>
      </c>
      <c r="AO5">
        <v>0</v>
      </c>
      <c r="AP5">
        <v>0</v>
      </c>
      <c r="AQ5">
        <v>0</v>
      </c>
      <c r="AR5">
        <v>8.7650398550724624</v>
      </c>
      <c r="AS5">
        <v>8.1182136594811301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680.96804335927857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151.13353810136954</v>
      </c>
      <c r="L6">
        <v>62.07</v>
      </c>
      <c r="M6">
        <v>0</v>
      </c>
      <c r="N6">
        <v>28.872469632164247</v>
      </c>
      <c r="O6">
        <v>48.213937760352849</v>
      </c>
      <c r="P6">
        <v>48.63</v>
      </c>
      <c r="Q6">
        <v>5.0866269052352546</v>
      </c>
      <c r="R6">
        <v>10.33</v>
      </c>
      <c r="S6">
        <v>6.4532250000000007</v>
      </c>
      <c r="T6">
        <v>0</v>
      </c>
      <c r="U6">
        <v>220.26999999999998</v>
      </c>
      <c r="V6">
        <v>3.4</v>
      </c>
      <c r="W6">
        <v>11.2</v>
      </c>
      <c r="X6">
        <v>36.229999999999997</v>
      </c>
      <c r="Y6">
        <v>0</v>
      </c>
      <c r="Z6">
        <v>1.5925799999999999</v>
      </c>
      <c r="AA6">
        <v>0</v>
      </c>
      <c r="AB6">
        <v>3.2979515641570112</v>
      </c>
      <c r="AC6">
        <v>0</v>
      </c>
      <c r="AD6">
        <v>0</v>
      </c>
      <c r="AE6">
        <v>4.0275488795437751</v>
      </c>
      <c r="AF6">
        <v>0</v>
      </c>
      <c r="AG6">
        <v>0</v>
      </c>
      <c r="AH6">
        <v>0</v>
      </c>
      <c r="AI6">
        <v>0</v>
      </c>
      <c r="AJ6">
        <v>0</v>
      </c>
      <c r="AK6">
        <v>12.835546488813941</v>
      </c>
      <c r="AL6">
        <v>17.314903614457837</v>
      </c>
      <c r="AM6">
        <v>0</v>
      </c>
      <c r="AN6">
        <v>0</v>
      </c>
      <c r="AO6">
        <v>0</v>
      </c>
      <c r="AP6">
        <v>0</v>
      </c>
      <c r="AQ6">
        <v>0</v>
      </c>
      <c r="AR6">
        <v>8.7650398550724624</v>
      </c>
      <c r="AS6">
        <v>8.1182136594811301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687.84158146064817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157.9036389196165</v>
      </c>
      <c r="L7">
        <v>61.98</v>
      </c>
      <c r="M7">
        <v>0</v>
      </c>
      <c r="N7">
        <v>28.872469632164247</v>
      </c>
      <c r="O7">
        <v>48.213937760352849</v>
      </c>
      <c r="P7">
        <v>48.63</v>
      </c>
      <c r="Q7">
        <v>5.0866269052352546</v>
      </c>
      <c r="R7">
        <v>10.33</v>
      </c>
      <c r="S7">
        <v>6.4532250000000007</v>
      </c>
      <c r="T7">
        <v>0</v>
      </c>
      <c r="U7">
        <v>220.26999999999998</v>
      </c>
      <c r="V7">
        <v>3.4</v>
      </c>
      <c r="W7">
        <v>11.2</v>
      </c>
      <c r="X7">
        <v>36.229999999999997</v>
      </c>
      <c r="Y7">
        <v>0</v>
      </c>
      <c r="Z7">
        <v>1.5925799999999999</v>
      </c>
      <c r="AA7">
        <v>0</v>
      </c>
      <c r="AB7">
        <v>0</v>
      </c>
      <c r="AC7">
        <v>0</v>
      </c>
      <c r="AD7">
        <v>0</v>
      </c>
      <c r="AE7">
        <v>4.0275488795437751</v>
      </c>
      <c r="AF7">
        <v>0</v>
      </c>
      <c r="AG7">
        <v>0</v>
      </c>
      <c r="AH7">
        <v>0</v>
      </c>
      <c r="AI7">
        <v>0</v>
      </c>
      <c r="AJ7">
        <v>0</v>
      </c>
      <c r="AK7">
        <v>12.835546488813941</v>
      </c>
      <c r="AL7">
        <v>17.314903614457837</v>
      </c>
      <c r="AM7">
        <v>0</v>
      </c>
      <c r="AN7">
        <v>0</v>
      </c>
      <c r="AO7">
        <v>0</v>
      </c>
      <c r="AP7">
        <v>0</v>
      </c>
      <c r="AQ7">
        <v>0</v>
      </c>
      <c r="AR7">
        <v>8.7650398550724624</v>
      </c>
      <c r="AS7">
        <v>8.1182136594811301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691.22373071473817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157.9036389196165</v>
      </c>
      <c r="L8">
        <v>62.07</v>
      </c>
      <c r="M8">
        <v>0</v>
      </c>
      <c r="N8">
        <v>28.872469632164247</v>
      </c>
      <c r="O8">
        <v>48.213937760352849</v>
      </c>
      <c r="P8">
        <v>48.63</v>
      </c>
      <c r="Q8">
        <v>5.0866269052352546</v>
      </c>
      <c r="R8">
        <v>10.33</v>
      </c>
      <c r="S8">
        <v>6.4532250000000007</v>
      </c>
      <c r="T8">
        <v>0</v>
      </c>
      <c r="U8">
        <v>220.26999999999998</v>
      </c>
      <c r="V8">
        <v>3.4</v>
      </c>
      <c r="W8">
        <v>11.2</v>
      </c>
      <c r="X8">
        <v>36.229999999999997</v>
      </c>
      <c r="Y8">
        <v>0</v>
      </c>
      <c r="Z8">
        <v>1.5925799999999999</v>
      </c>
      <c r="AA8">
        <v>0</v>
      </c>
      <c r="AB8">
        <v>0</v>
      </c>
      <c r="AC8">
        <v>0</v>
      </c>
      <c r="AD8">
        <v>0</v>
      </c>
      <c r="AE8">
        <v>4.0275488795437751</v>
      </c>
      <c r="AF8">
        <v>0</v>
      </c>
      <c r="AG8">
        <v>0</v>
      </c>
      <c r="AH8">
        <v>0</v>
      </c>
      <c r="AI8">
        <v>0</v>
      </c>
      <c r="AJ8">
        <v>0</v>
      </c>
      <c r="AK8">
        <v>12.835546488813941</v>
      </c>
      <c r="AL8">
        <v>17.314903614457837</v>
      </c>
      <c r="AM8">
        <v>0</v>
      </c>
      <c r="AN8">
        <v>0</v>
      </c>
      <c r="AO8">
        <v>0</v>
      </c>
      <c r="AP8">
        <v>0</v>
      </c>
      <c r="AQ8">
        <v>0</v>
      </c>
      <c r="AR8">
        <v>8.7650398550724624</v>
      </c>
      <c r="AS8">
        <v>8.1182136594811301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691.31373071473809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157.9036389196165</v>
      </c>
      <c r="L9">
        <v>62.63</v>
      </c>
      <c r="M9">
        <v>0</v>
      </c>
      <c r="N9">
        <v>29.009999999999998</v>
      </c>
      <c r="O9">
        <v>48.71</v>
      </c>
      <c r="P9">
        <v>49.644712359977213</v>
      </c>
      <c r="Q9">
        <v>5.0866269052352546</v>
      </c>
      <c r="R9">
        <v>10.33</v>
      </c>
      <c r="S9">
        <v>6.4532250000000007</v>
      </c>
      <c r="T9">
        <v>0</v>
      </c>
      <c r="U9">
        <v>220.26999999999998</v>
      </c>
      <c r="V9">
        <v>3.4</v>
      </c>
      <c r="W9">
        <v>11.2</v>
      </c>
      <c r="X9">
        <v>36.229999999999997</v>
      </c>
      <c r="Y9">
        <v>0</v>
      </c>
      <c r="Z9">
        <v>1.5925799999999999</v>
      </c>
      <c r="AA9">
        <v>0</v>
      </c>
      <c r="AB9">
        <v>0</v>
      </c>
      <c r="AC9">
        <v>0</v>
      </c>
      <c r="AD9">
        <v>0</v>
      </c>
      <c r="AE9">
        <v>4.0275488795437751</v>
      </c>
      <c r="AF9">
        <v>0</v>
      </c>
      <c r="AG9">
        <v>0</v>
      </c>
      <c r="AH9">
        <v>0</v>
      </c>
      <c r="AI9">
        <v>0</v>
      </c>
      <c r="AJ9">
        <v>0</v>
      </c>
      <c r="AK9">
        <v>12.835546488813941</v>
      </c>
      <c r="AL9">
        <v>6.8137117039586927</v>
      </c>
      <c r="AM9">
        <v>0</v>
      </c>
      <c r="AN9">
        <v>0</v>
      </c>
      <c r="AO9">
        <v>0</v>
      </c>
      <c r="AP9">
        <v>1.5316200000000004</v>
      </c>
      <c r="AQ9">
        <v>0</v>
      </c>
      <c r="AR9">
        <v>8.7650398550724624</v>
      </c>
      <c r="AS9">
        <v>8.1182136594811301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684.55246377169908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157.9036389196165</v>
      </c>
      <c r="L10">
        <v>62.63</v>
      </c>
      <c r="M10">
        <v>0</v>
      </c>
      <c r="N10">
        <v>29.009999999999998</v>
      </c>
      <c r="O10">
        <v>48.71</v>
      </c>
      <c r="P10">
        <v>49.644712359977213</v>
      </c>
      <c r="Q10">
        <v>5.0866269052352546</v>
      </c>
      <c r="R10">
        <v>10.36</v>
      </c>
      <c r="S10">
        <v>6.4532250000000007</v>
      </c>
      <c r="T10">
        <v>0</v>
      </c>
      <c r="U10">
        <v>220.26999999999998</v>
      </c>
      <c r="V10">
        <v>3.4</v>
      </c>
      <c r="W10">
        <v>11.2</v>
      </c>
      <c r="X10">
        <v>36.229999999999997</v>
      </c>
      <c r="Y10">
        <v>0</v>
      </c>
      <c r="Z10">
        <v>1.5925799999999999</v>
      </c>
      <c r="AA10">
        <v>0</v>
      </c>
      <c r="AB10">
        <v>0</v>
      </c>
      <c r="AC10">
        <v>0</v>
      </c>
      <c r="AD10">
        <v>0</v>
      </c>
      <c r="AE10">
        <v>4.0275488795437751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12.835546488813941</v>
      </c>
      <c r="AL10">
        <v>6.529277969018934</v>
      </c>
      <c r="AM10">
        <v>0</v>
      </c>
      <c r="AN10">
        <v>0</v>
      </c>
      <c r="AO10">
        <v>0</v>
      </c>
      <c r="AP10">
        <v>1.5316200000000004</v>
      </c>
      <c r="AQ10">
        <v>0</v>
      </c>
      <c r="AR10">
        <v>8.7650398550724624</v>
      </c>
      <c r="AS10">
        <v>8.1182136594811301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684.29803003675931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157.9036389196165</v>
      </c>
      <c r="L11">
        <v>62.63</v>
      </c>
      <c r="M11">
        <v>0</v>
      </c>
      <c r="N11">
        <v>29.009999999999998</v>
      </c>
      <c r="O11">
        <v>48.71</v>
      </c>
      <c r="P11">
        <v>49.599999999999994</v>
      </c>
      <c r="Q11">
        <v>5.0866269052352546</v>
      </c>
      <c r="R11">
        <v>10.36</v>
      </c>
      <c r="S11">
        <v>6.4532250000000007</v>
      </c>
      <c r="T11">
        <v>0</v>
      </c>
      <c r="U11">
        <v>220.26999999999998</v>
      </c>
      <c r="V11">
        <v>3.4</v>
      </c>
      <c r="W11">
        <v>11.2</v>
      </c>
      <c r="X11">
        <v>36.229999999999997</v>
      </c>
      <c r="Y11">
        <v>0</v>
      </c>
      <c r="Z11">
        <v>1.5925799999999999</v>
      </c>
      <c r="AA11">
        <v>0</v>
      </c>
      <c r="AB11">
        <v>0</v>
      </c>
      <c r="AC11">
        <v>0</v>
      </c>
      <c r="AD11">
        <v>0</v>
      </c>
      <c r="AE11">
        <v>4.0275488795437751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12.835546488813941</v>
      </c>
      <c r="AL11">
        <v>6.529277969018934</v>
      </c>
      <c r="AM11">
        <v>3.8617152614150898</v>
      </c>
      <c r="AN11">
        <v>0</v>
      </c>
      <c r="AO11">
        <v>0</v>
      </c>
      <c r="AP11">
        <v>1.5316200000000004</v>
      </c>
      <c r="AQ11">
        <v>0</v>
      </c>
      <c r="AR11">
        <v>8.7650398550724624</v>
      </c>
      <c r="AS11">
        <v>8.1182136594811301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688.11503293819715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157.9036389196165</v>
      </c>
      <c r="L12">
        <v>62.63</v>
      </c>
      <c r="M12">
        <v>0</v>
      </c>
      <c r="N12">
        <v>29.009999999999998</v>
      </c>
      <c r="O12">
        <v>48.71</v>
      </c>
      <c r="P12">
        <v>49.599999999999994</v>
      </c>
      <c r="Q12">
        <v>5.0866269052352546</v>
      </c>
      <c r="R12">
        <v>10.36</v>
      </c>
      <c r="S12">
        <v>6.4532250000000007</v>
      </c>
      <c r="T12">
        <v>0</v>
      </c>
      <c r="U12">
        <v>220.26999999999998</v>
      </c>
      <c r="V12">
        <v>3.4</v>
      </c>
      <c r="W12">
        <v>11.2</v>
      </c>
      <c r="X12">
        <v>36.229999999999997</v>
      </c>
      <c r="Y12">
        <v>0</v>
      </c>
      <c r="Z12">
        <v>1.5925799999999999</v>
      </c>
      <c r="AA12">
        <v>0</v>
      </c>
      <c r="AB12">
        <v>0</v>
      </c>
      <c r="AC12">
        <v>0</v>
      </c>
      <c r="AD12">
        <v>0</v>
      </c>
      <c r="AE12">
        <v>4.0275488795437751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12.835546488813941</v>
      </c>
      <c r="AL12">
        <v>6.529277969018934</v>
      </c>
      <c r="AM12">
        <v>3.8617152614150898</v>
      </c>
      <c r="AN12">
        <v>0</v>
      </c>
      <c r="AO12">
        <v>0</v>
      </c>
      <c r="AP12">
        <v>1.5316200000000004</v>
      </c>
      <c r="AQ12">
        <v>0</v>
      </c>
      <c r="AR12">
        <v>8.7650398550724624</v>
      </c>
      <c r="AS12">
        <v>8.1182136594811301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688.11503293819715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157.90363883575691</v>
      </c>
      <c r="L13">
        <v>62.63</v>
      </c>
      <c r="M13">
        <v>0</v>
      </c>
      <c r="N13">
        <v>29.009999999999998</v>
      </c>
      <c r="O13">
        <v>48.71</v>
      </c>
      <c r="P13">
        <v>49.644708337285401</v>
      </c>
      <c r="Q13">
        <v>5.0866269052352546</v>
      </c>
      <c r="R13">
        <v>10.36</v>
      </c>
      <c r="S13">
        <v>6.4532250000000007</v>
      </c>
      <c r="T13">
        <v>0</v>
      </c>
      <c r="U13">
        <v>220.26999999999998</v>
      </c>
      <c r="V13">
        <v>3.4</v>
      </c>
      <c r="W13">
        <v>11.2</v>
      </c>
      <c r="X13">
        <v>36.229999999999997</v>
      </c>
      <c r="Y13">
        <v>0</v>
      </c>
      <c r="Z13">
        <v>1.5925799999999999</v>
      </c>
      <c r="AA13">
        <v>0</v>
      </c>
      <c r="AB13">
        <v>0</v>
      </c>
      <c r="AC13">
        <v>0</v>
      </c>
      <c r="AD13">
        <v>0</v>
      </c>
      <c r="AE13">
        <v>4.0275488795437751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12.835546488813941</v>
      </c>
      <c r="AL13">
        <v>6.529277969018934</v>
      </c>
      <c r="AM13">
        <v>3.8617152614150898</v>
      </c>
      <c r="AN13">
        <v>0</v>
      </c>
      <c r="AO13">
        <v>0</v>
      </c>
      <c r="AP13">
        <v>1.5316200000000004</v>
      </c>
      <c r="AQ13">
        <v>0</v>
      </c>
      <c r="AR13">
        <v>8.7650398550724624</v>
      </c>
      <c r="AS13">
        <v>8.1182136594811301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688.15974119162297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157.90363883575691</v>
      </c>
      <c r="L14">
        <v>62.63</v>
      </c>
      <c r="M14">
        <v>0</v>
      </c>
      <c r="N14">
        <v>29.009999999999998</v>
      </c>
      <c r="O14">
        <v>48.71</v>
      </c>
      <c r="P14">
        <v>49.644708337285401</v>
      </c>
      <c r="Q14">
        <v>5.0866269052352546</v>
      </c>
      <c r="R14">
        <v>10.36</v>
      </c>
      <c r="S14">
        <v>6.4532250000000007</v>
      </c>
      <c r="T14">
        <v>0</v>
      </c>
      <c r="U14">
        <v>220.26999999999998</v>
      </c>
      <c r="V14">
        <v>3.4</v>
      </c>
      <c r="W14">
        <v>11.2</v>
      </c>
      <c r="X14">
        <v>36.229999999999997</v>
      </c>
      <c r="Y14">
        <v>0</v>
      </c>
      <c r="Z14">
        <v>1.5925799999999999</v>
      </c>
      <c r="AA14">
        <v>0</v>
      </c>
      <c r="AB14">
        <v>0</v>
      </c>
      <c r="AC14">
        <v>0</v>
      </c>
      <c r="AD14">
        <v>0</v>
      </c>
      <c r="AE14">
        <v>4.0275488795437751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12.835546488813941</v>
      </c>
      <c r="AL14">
        <v>6.529277969018934</v>
      </c>
      <c r="AM14">
        <v>3.8617152614150898</v>
      </c>
      <c r="AN14">
        <v>0</v>
      </c>
      <c r="AO14">
        <v>0</v>
      </c>
      <c r="AP14">
        <v>1.5316200000000004</v>
      </c>
      <c r="AQ14">
        <v>0</v>
      </c>
      <c r="AR14">
        <v>8.7650398550724624</v>
      </c>
      <c r="AS14">
        <v>8.1182136594811301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688.15974119162297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157.90363883575691</v>
      </c>
      <c r="L15">
        <v>62.63</v>
      </c>
      <c r="M15">
        <v>0</v>
      </c>
      <c r="N15">
        <v>29.009999999999998</v>
      </c>
      <c r="O15">
        <v>48.71</v>
      </c>
      <c r="P15">
        <v>49.644708337285401</v>
      </c>
      <c r="Q15">
        <v>5.0866269052352546</v>
      </c>
      <c r="R15">
        <v>10.36</v>
      </c>
      <c r="S15">
        <v>6.4532250000000007</v>
      </c>
      <c r="T15">
        <v>0</v>
      </c>
      <c r="U15">
        <v>220.26999999999998</v>
      </c>
      <c r="V15">
        <v>3.4</v>
      </c>
      <c r="W15">
        <v>11.2</v>
      </c>
      <c r="X15">
        <v>36.229999999999997</v>
      </c>
      <c r="Y15">
        <v>0</v>
      </c>
      <c r="Z15">
        <v>1.5925799999999999</v>
      </c>
      <c r="AA15">
        <v>0</v>
      </c>
      <c r="AB15">
        <v>0</v>
      </c>
      <c r="AC15">
        <v>0</v>
      </c>
      <c r="AD15">
        <v>0</v>
      </c>
      <c r="AE15">
        <v>4.0275488795437751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12.835546488813941</v>
      </c>
      <c r="AL15">
        <v>6.529277969018934</v>
      </c>
      <c r="AM15">
        <v>3.8617152614150898</v>
      </c>
      <c r="AN15">
        <v>0</v>
      </c>
      <c r="AO15">
        <v>0</v>
      </c>
      <c r="AP15">
        <v>1.5316200000000004</v>
      </c>
      <c r="AQ15">
        <v>0</v>
      </c>
      <c r="AR15">
        <v>8.7650398550724624</v>
      </c>
      <c r="AS15">
        <v>7.7945073435731738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687.83603487571497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157.90363883575691</v>
      </c>
      <c r="L16">
        <v>62.63</v>
      </c>
      <c r="M16">
        <v>0</v>
      </c>
      <c r="N16">
        <v>29.009999999999998</v>
      </c>
      <c r="O16">
        <v>48.71</v>
      </c>
      <c r="P16">
        <v>49.644708337285401</v>
      </c>
      <c r="Q16">
        <v>5.0866269052352546</v>
      </c>
      <c r="R16">
        <v>10.36</v>
      </c>
      <c r="S16">
        <v>6.4532250000000007</v>
      </c>
      <c r="T16">
        <v>0</v>
      </c>
      <c r="U16">
        <v>220.26999999999998</v>
      </c>
      <c r="V16">
        <v>3.4</v>
      </c>
      <c r="W16">
        <v>11.2</v>
      </c>
      <c r="X16">
        <v>36.229999999999997</v>
      </c>
      <c r="Y16">
        <v>0</v>
      </c>
      <c r="Z16">
        <v>1.5925799999999999</v>
      </c>
      <c r="AA16">
        <v>0</v>
      </c>
      <c r="AB16">
        <v>0</v>
      </c>
      <c r="AC16">
        <v>0</v>
      </c>
      <c r="AD16">
        <v>0</v>
      </c>
      <c r="AE16">
        <v>4.0275488795437751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12.835546488813941</v>
      </c>
      <c r="AL16">
        <v>6.529277969018934</v>
      </c>
      <c r="AM16">
        <v>3.8617152614150898</v>
      </c>
      <c r="AN16">
        <v>0</v>
      </c>
      <c r="AO16">
        <v>0</v>
      </c>
      <c r="AP16">
        <v>1.5316200000000004</v>
      </c>
      <c r="AQ16">
        <v>0</v>
      </c>
      <c r="AR16">
        <v>8.7650398550724624</v>
      </c>
      <c r="AS16">
        <v>7.7945073435731738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687.83603487571497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87.532407580591908</v>
      </c>
      <c r="L17">
        <v>32.708966443377157</v>
      </c>
      <c r="M17">
        <v>0</v>
      </c>
      <c r="N17">
        <v>29.009999999999998</v>
      </c>
      <c r="O17">
        <v>48.71</v>
      </c>
      <c r="P17">
        <v>57.650000000000013</v>
      </c>
      <c r="Q17">
        <v>5.0866269052352546</v>
      </c>
      <c r="R17">
        <v>10.36</v>
      </c>
      <c r="S17">
        <v>6.4532250000000007</v>
      </c>
      <c r="T17">
        <v>0</v>
      </c>
      <c r="U17">
        <v>220.26999999999998</v>
      </c>
      <c r="V17">
        <v>3.4</v>
      </c>
      <c r="W17">
        <v>11.2</v>
      </c>
      <c r="X17">
        <v>36.229999999999997</v>
      </c>
      <c r="Y17">
        <v>0</v>
      </c>
      <c r="Z17">
        <v>1.5925799999999999</v>
      </c>
      <c r="AA17">
        <v>0</v>
      </c>
      <c r="AB17">
        <v>0</v>
      </c>
      <c r="AC17">
        <v>0</v>
      </c>
      <c r="AD17">
        <v>0</v>
      </c>
      <c r="AE17">
        <v>4.0275488795437751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12.835546488813941</v>
      </c>
      <c r="AL17">
        <v>6.529277969018934</v>
      </c>
      <c r="AM17">
        <v>3.8617152614150898</v>
      </c>
      <c r="AN17">
        <v>0</v>
      </c>
      <c r="AO17">
        <v>0</v>
      </c>
      <c r="AP17">
        <v>0</v>
      </c>
      <c r="AQ17">
        <v>0</v>
      </c>
      <c r="AR17">
        <v>8.7650398550724624</v>
      </c>
      <c r="AS17">
        <v>7.7945073435731738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594.01744172664178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87.532407580591908</v>
      </c>
      <c r="L18">
        <v>32.708966443377157</v>
      </c>
      <c r="M18">
        <v>0</v>
      </c>
      <c r="N18">
        <v>29.009999999999998</v>
      </c>
      <c r="O18">
        <v>48.71</v>
      </c>
      <c r="P18">
        <v>59.720000000000013</v>
      </c>
      <c r="Q18">
        <v>5.0866269052352546</v>
      </c>
      <c r="R18">
        <v>10.36</v>
      </c>
      <c r="S18">
        <v>6.4532250000000007</v>
      </c>
      <c r="T18">
        <v>0</v>
      </c>
      <c r="U18">
        <v>220.26999999999998</v>
      </c>
      <c r="V18">
        <v>3.4</v>
      </c>
      <c r="W18">
        <v>11.2</v>
      </c>
      <c r="X18">
        <v>36.229999999999997</v>
      </c>
      <c r="Y18">
        <v>0</v>
      </c>
      <c r="Z18">
        <v>1.5925799999999999</v>
      </c>
      <c r="AA18">
        <v>0</v>
      </c>
      <c r="AB18">
        <v>0</v>
      </c>
      <c r="AC18">
        <v>0</v>
      </c>
      <c r="AD18">
        <v>0</v>
      </c>
      <c r="AE18">
        <v>4.0275488795437751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12.835546488813941</v>
      </c>
      <c r="AL18">
        <v>6.529277969018934</v>
      </c>
      <c r="AM18">
        <v>3.8617152614150898</v>
      </c>
      <c r="AN18">
        <v>0</v>
      </c>
      <c r="AO18">
        <v>0</v>
      </c>
      <c r="AP18">
        <v>0</v>
      </c>
      <c r="AQ18">
        <v>0</v>
      </c>
      <c r="AR18">
        <v>8.7650398550724624</v>
      </c>
      <c r="AS18">
        <v>7.7945073435731738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596.08744172664171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87.532407580591908</v>
      </c>
      <c r="L19">
        <v>32.700000000000003</v>
      </c>
      <c r="M19">
        <v>0</v>
      </c>
      <c r="N19">
        <v>29.009999999999998</v>
      </c>
      <c r="O19">
        <v>48.71</v>
      </c>
      <c r="P19">
        <v>60.164533192675755</v>
      </c>
      <c r="Q19">
        <v>5.0866269052352546</v>
      </c>
      <c r="R19">
        <v>10.36</v>
      </c>
      <c r="S19">
        <v>6.4532250000000007</v>
      </c>
      <c r="T19">
        <v>0</v>
      </c>
      <c r="U19">
        <v>220.26999999999998</v>
      </c>
      <c r="V19">
        <v>3.4</v>
      </c>
      <c r="W19">
        <v>11.2</v>
      </c>
      <c r="X19">
        <v>36.229999999999997</v>
      </c>
      <c r="Y19">
        <v>0</v>
      </c>
      <c r="Z19">
        <v>1.5925799999999999</v>
      </c>
      <c r="AA19">
        <v>0</v>
      </c>
      <c r="AB19">
        <v>0</v>
      </c>
      <c r="AC19">
        <v>0</v>
      </c>
      <c r="AD19">
        <v>0</v>
      </c>
      <c r="AE19">
        <v>4.0275488795437751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12.835546488813941</v>
      </c>
      <c r="AL19">
        <v>6.529277969018934</v>
      </c>
      <c r="AM19">
        <v>3.8617152614150898</v>
      </c>
      <c r="AN19">
        <v>0</v>
      </c>
      <c r="AO19">
        <v>0</v>
      </c>
      <c r="AP19">
        <v>0</v>
      </c>
      <c r="AQ19">
        <v>0</v>
      </c>
      <c r="AR19">
        <v>8.7650398550724624</v>
      </c>
      <c r="AS19">
        <v>7.7945073435731738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596.5230084759404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87.532407580591908</v>
      </c>
      <c r="L20">
        <v>32.700000000000003</v>
      </c>
      <c r="M20">
        <v>0</v>
      </c>
      <c r="N20">
        <v>29.009999999999998</v>
      </c>
      <c r="O20">
        <v>48.71</v>
      </c>
      <c r="P20">
        <v>60.164533192675755</v>
      </c>
      <c r="Q20">
        <v>5.0866269052352546</v>
      </c>
      <c r="R20">
        <v>10.36</v>
      </c>
      <c r="S20">
        <v>6.4532250000000007</v>
      </c>
      <c r="T20">
        <v>0</v>
      </c>
      <c r="U20">
        <v>220.26999999999998</v>
      </c>
      <c r="V20">
        <v>3.4</v>
      </c>
      <c r="W20">
        <v>11.2</v>
      </c>
      <c r="X20">
        <v>36.229999999999997</v>
      </c>
      <c r="Y20">
        <v>0</v>
      </c>
      <c r="Z20">
        <v>1.5925799999999999</v>
      </c>
      <c r="AA20">
        <v>0</v>
      </c>
      <c r="AB20">
        <v>0</v>
      </c>
      <c r="AC20">
        <v>0</v>
      </c>
      <c r="AD20">
        <v>0</v>
      </c>
      <c r="AE20">
        <v>4.0275488795437751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12.835546488813941</v>
      </c>
      <c r="AL20">
        <v>6.529277969018934</v>
      </c>
      <c r="AM20">
        <v>3.8617152614150898</v>
      </c>
      <c r="AN20">
        <v>0</v>
      </c>
      <c r="AO20">
        <v>0</v>
      </c>
      <c r="AP20">
        <v>0</v>
      </c>
      <c r="AQ20">
        <v>0</v>
      </c>
      <c r="AR20">
        <v>8.7650398550724624</v>
      </c>
      <c r="AS20">
        <v>7.7945073435731738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596.5230084759404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157.90363883575691</v>
      </c>
      <c r="L21">
        <v>62.63</v>
      </c>
      <c r="M21">
        <v>0</v>
      </c>
      <c r="N21">
        <v>29.009999999999998</v>
      </c>
      <c r="O21">
        <v>48.71</v>
      </c>
      <c r="P21">
        <v>63.554788636877412</v>
      </c>
      <c r="Q21">
        <v>5.0866269052352546</v>
      </c>
      <c r="R21">
        <v>10.36</v>
      </c>
      <c r="S21">
        <v>6.4532250000000007</v>
      </c>
      <c r="T21">
        <v>0</v>
      </c>
      <c r="U21">
        <v>220.26999999999998</v>
      </c>
      <c r="V21">
        <v>3.4</v>
      </c>
      <c r="W21">
        <v>11.2</v>
      </c>
      <c r="X21">
        <v>36.229999999999997</v>
      </c>
      <c r="Y21">
        <v>0</v>
      </c>
      <c r="Z21">
        <v>1.5925799999999999</v>
      </c>
      <c r="AA21">
        <v>0</v>
      </c>
      <c r="AB21">
        <v>0</v>
      </c>
      <c r="AC21">
        <v>0</v>
      </c>
      <c r="AD21">
        <v>0</v>
      </c>
      <c r="AE21">
        <v>4.0275488795437751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12.835546488813941</v>
      </c>
      <c r="AL21">
        <v>6.529277969018934</v>
      </c>
      <c r="AM21">
        <v>3.8617152614150898</v>
      </c>
      <c r="AN21">
        <v>0</v>
      </c>
      <c r="AO21">
        <v>0</v>
      </c>
      <c r="AP21">
        <v>0</v>
      </c>
      <c r="AQ21">
        <v>0</v>
      </c>
      <c r="AR21">
        <v>8.7650398550724624</v>
      </c>
      <c r="AS21">
        <v>7.7945073435731738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700.21449517530698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157.90363883575691</v>
      </c>
      <c r="L22">
        <v>62.63</v>
      </c>
      <c r="M22">
        <v>0</v>
      </c>
      <c r="N22">
        <v>29.009999999999998</v>
      </c>
      <c r="O22">
        <v>48.71</v>
      </c>
      <c r="P22">
        <v>63.554788636877412</v>
      </c>
      <c r="Q22">
        <v>5.0866269052352546</v>
      </c>
      <c r="R22">
        <v>10.36</v>
      </c>
      <c r="S22">
        <v>6.4532250000000007</v>
      </c>
      <c r="T22">
        <v>0</v>
      </c>
      <c r="U22">
        <v>220.26999999999998</v>
      </c>
      <c r="V22">
        <v>3.4</v>
      </c>
      <c r="W22">
        <v>11.2</v>
      </c>
      <c r="X22">
        <v>36.229999999999997</v>
      </c>
      <c r="Y22">
        <v>0</v>
      </c>
      <c r="Z22">
        <v>3.1851599999999998</v>
      </c>
      <c r="AA22">
        <v>0</v>
      </c>
      <c r="AB22">
        <v>0</v>
      </c>
      <c r="AC22">
        <v>0</v>
      </c>
      <c r="AD22">
        <v>0</v>
      </c>
      <c r="AE22">
        <v>4.0275488795437751</v>
      </c>
      <c r="AF22">
        <v>0</v>
      </c>
      <c r="AG22">
        <v>0</v>
      </c>
      <c r="AH22">
        <v>5.7154141654022705</v>
      </c>
      <c r="AI22">
        <v>0</v>
      </c>
      <c r="AJ22">
        <v>0</v>
      </c>
      <c r="AK22">
        <v>12.835546488813941</v>
      </c>
      <c r="AL22">
        <v>6.529277969018934</v>
      </c>
      <c r="AM22">
        <v>3.8617152614150898</v>
      </c>
      <c r="AN22">
        <v>0</v>
      </c>
      <c r="AO22">
        <v>0</v>
      </c>
      <c r="AP22">
        <v>0</v>
      </c>
      <c r="AQ22">
        <v>0</v>
      </c>
      <c r="AR22">
        <v>8.7650398550724624</v>
      </c>
      <c r="AS22">
        <v>7.7945073435731738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707.52248934070928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157.90363883575691</v>
      </c>
      <c r="L23">
        <v>62.63</v>
      </c>
      <c r="M23">
        <v>0</v>
      </c>
      <c r="N23">
        <v>29.009999999999998</v>
      </c>
      <c r="O23">
        <v>48.71</v>
      </c>
      <c r="P23">
        <v>63.554788636877412</v>
      </c>
      <c r="Q23">
        <v>5.0866269052352546</v>
      </c>
      <c r="R23">
        <v>10.36</v>
      </c>
      <c r="S23">
        <v>6.4532250000000007</v>
      </c>
      <c r="T23">
        <v>0</v>
      </c>
      <c r="U23">
        <v>220.26999999999998</v>
      </c>
      <c r="V23">
        <v>3.4</v>
      </c>
      <c r="W23">
        <v>11.2</v>
      </c>
      <c r="X23">
        <v>36.229999999999997</v>
      </c>
      <c r="Y23">
        <v>0</v>
      </c>
      <c r="Z23">
        <v>3.1851599999999998</v>
      </c>
      <c r="AA23">
        <v>0</v>
      </c>
      <c r="AB23">
        <v>0</v>
      </c>
      <c r="AC23">
        <v>0</v>
      </c>
      <c r="AD23">
        <v>0</v>
      </c>
      <c r="AE23">
        <v>4.0275488795437751</v>
      </c>
      <c r="AF23">
        <v>0</v>
      </c>
      <c r="AG23">
        <v>0</v>
      </c>
      <c r="AH23">
        <v>11.428678062119289</v>
      </c>
      <c r="AI23">
        <v>0</v>
      </c>
      <c r="AJ23">
        <v>0</v>
      </c>
      <c r="AK23">
        <v>12.835546488813941</v>
      </c>
      <c r="AL23">
        <v>6.529277969018934</v>
      </c>
      <c r="AM23">
        <v>3.8617152614150898</v>
      </c>
      <c r="AN23">
        <v>0</v>
      </c>
      <c r="AO23">
        <v>0</v>
      </c>
      <c r="AP23">
        <v>0</v>
      </c>
      <c r="AQ23">
        <v>0</v>
      </c>
      <c r="AR23">
        <v>8.7650398550724624</v>
      </c>
      <c r="AS23">
        <v>7.7945073435731738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713.23575323742625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157.90363883575691</v>
      </c>
      <c r="L24">
        <v>62.63</v>
      </c>
      <c r="M24">
        <v>0</v>
      </c>
      <c r="N24">
        <v>29.009999999999998</v>
      </c>
      <c r="O24">
        <v>48.71</v>
      </c>
      <c r="P24">
        <v>63.554788636877412</v>
      </c>
      <c r="Q24">
        <v>5.0866269052352546</v>
      </c>
      <c r="R24">
        <v>10.36</v>
      </c>
      <c r="S24">
        <v>6.4532250000000007</v>
      </c>
      <c r="T24">
        <v>0</v>
      </c>
      <c r="U24">
        <v>220.26999999999998</v>
      </c>
      <c r="V24">
        <v>3.4</v>
      </c>
      <c r="W24">
        <v>11.2</v>
      </c>
      <c r="X24">
        <v>36.229999999999997</v>
      </c>
      <c r="Y24">
        <v>0</v>
      </c>
      <c r="Z24">
        <v>3.1851599999999998</v>
      </c>
      <c r="AA24">
        <v>0</v>
      </c>
      <c r="AB24">
        <v>0</v>
      </c>
      <c r="AC24">
        <v>0</v>
      </c>
      <c r="AD24">
        <v>0</v>
      </c>
      <c r="AE24">
        <v>4.0275488795437751</v>
      </c>
      <c r="AF24">
        <v>0</v>
      </c>
      <c r="AG24">
        <v>0</v>
      </c>
      <c r="AH24">
        <v>11.428678062119289</v>
      </c>
      <c r="AI24">
        <v>0</v>
      </c>
      <c r="AJ24">
        <v>0</v>
      </c>
      <c r="AK24">
        <v>12.835546488813941</v>
      </c>
      <c r="AL24">
        <v>6.529277969018934</v>
      </c>
      <c r="AM24">
        <v>3.8617152614150898</v>
      </c>
      <c r="AN24">
        <v>0</v>
      </c>
      <c r="AO24">
        <v>0</v>
      </c>
      <c r="AP24">
        <v>0</v>
      </c>
      <c r="AQ24">
        <v>0</v>
      </c>
      <c r="AR24">
        <v>8.7650398550724624</v>
      </c>
      <c r="AS24">
        <v>7.7945073435731738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713.23575323742625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157.90363883575691</v>
      </c>
      <c r="L25">
        <v>62.63</v>
      </c>
      <c r="M25">
        <v>0</v>
      </c>
      <c r="N25">
        <v>29.009999999999998</v>
      </c>
      <c r="O25">
        <v>48.71</v>
      </c>
      <c r="P25">
        <v>63.554788636877412</v>
      </c>
      <c r="Q25">
        <v>5.0866269052352546</v>
      </c>
      <c r="R25">
        <v>10.33</v>
      </c>
      <c r="S25">
        <v>6.4532250000000007</v>
      </c>
      <c r="T25">
        <v>0</v>
      </c>
      <c r="U25">
        <v>220.26999999999998</v>
      </c>
      <c r="V25">
        <v>3.4</v>
      </c>
      <c r="W25">
        <v>11.2</v>
      </c>
      <c r="X25">
        <v>36.229999999999997</v>
      </c>
      <c r="Y25">
        <v>0</v>
      </c>
      <c r="Z25">
        <v>3.1851599999999998</v>
      </c>
      <c r="AA25">
        <v>0</v>
      </c>
      <c r="AB25">
        <v>0</v>
      </c>
      <c r="AC25">
        <v>0</v>
      </c>
      <c r="AD25">
        <v>0</v>
      </c>
      <c r="AE25">
        <v>4.0275488795437751</v>
      </c>
      <c r="AF25">
        <v>0</v>
      </c>
      <c r="AG25">
        <v>0</v>
      </c>
      <c r="AH25">
        <v>11.428678062119289</v>
      </c>
      <c r="AI25">
        <v>0</v>
      </c>
      <c r="AJ25">
        <v>0</v>
      </c>
      <c r="AK25">
        <v>12.835546488813941</v>
      </c>
      <c r="AL25">
        <v>6.529277969018934</v>
      </c>
      <c r="AM25">
        <v>3.8617152614150898</v>
      </c>
      <c r="AN25">
        <v>0</v>
      </c>
      <c r="AO25">
        <v>0</v>
      </c>
      <c r="AP25">
        <v>0</v>
      </c>
      <c r="AQ25">
        <v>0</v>
      </c>
      <c r="AR25">
        <v>8.7650398550724624</v>
      </c>
      <c r="AS25">
        <v>7.7945073435731738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713.20575323742628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157.9036389196165</v>
      </c>
      <c r="L26">
        <v>62.63</v>
      </c>
      <c r="M26">
        <v>0</v>
      </c>
      <c r="N26">
        <v>29.009999999999998</v>
      </c>
      <c r="O26">
        <v>48.71</v>
      </c>
      <c r="P26">
        <v>63.554788636877412</v>
      </c>
      <c r="Q26">
        <v>5.0866269052352546</v>
      </c>
      <c r="R26">
        <v>10.33</v>
      </c>
      <c r="S26">
        <v>6.4532250000000007</v>
      </c>
      <c r="T26">
        <v>0</v>
      </c>
      <c r="U26">
        <v>220.26999999999998</v>
      </c>
      <c r="V26">
        <v>3.4</v>
      </c>
      <c r="W26">
        <v>11.2</v>
      </c>
      <c r="X26">
        <v>36.229999999999997</v>
      </c>
      <c r="Y26">
        <v>0</v>
      </c>
      <c r="Z26">
        <v>3.1851599999999998</v>
      </c>
      <c r="AA26">
        <v>0</v>
      </c>
      <c r="AB26">
        <v>0</v>
      </c>
      <c r="AC26">
        <v>0</v>
      </c>
      <c r="AD26">
        <v>0</v>
      </c>
      <c r="AE26">
        <v>4.0275488795437751</v>
      </c>
      <c r="AF26">
        <v>0</v>
      </c>
      <c r="AG26">
        <v>0</v>
      </c>
      <c r="AH26">
        <v>11.428678062119289</v>
      </c>
      <c r="AI26">
        <v>0</v>
      </c>
      <c r="AJ26">
        <v>0</v>
      </c>
      <c r="AK26">
        <v>12.835546488813941</v>
      </c>
      <c r="AL26">
        <v>6.529277969018934</v>
      </c>
      <c r="AM26">
        <v>3.8617152614150898</v>
      </c>
      <c r="AN26">
        <v>0</v>
      </c>
      <c r="AO26">
        <v>0</v>
      </c>
      <c r="AP26">
        <v>0</v>
      </c>
      <c r="AQ26">
        <v>0</v>
      </c>
      <c r="AR26">
        <v>8.7650398550724624</v>
      </c>
      <c r="AS26">
        <v>7.7945073435731738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713.20575332128578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157.86000000000001</v>
      </c>
      <c r="L27">
        <v>62.63</v>
      </c>
      <c r="M27">
        <v>0</v>
      </c>
      <c r="N27">
        <v>29.009999999999998</v>
      </c>
      <c r="O27">
        <v>48.71</v>
      </c>
      <c r="P27">
        <v>63.554788636877412</v>
      </c>
      <c r="Q27">
        <v>5.09</v>
      </c>
      <c r="R27">
        <v>10.24</v>
      </c>
      <c r="S27">
        <v>6.4524731595092017</v>
      </c>
      <c r="T27">
        <v>0</v>
      </c>
      <c r="U27">
        <v>220.26999999999998</v>
      </c>
      <c r="V27">
        <v>3.4</v>
      </c>
      <c r="W27">
        <v>11.2</v>
      </c>
      <c r="X27">
        <v>36.229999999999997</v>
      </c>
      <c r="Y27">
        <v>0</v>
      </c>
      <c r="Z27">
        <v>3.1851599999999998</v>
      </c>
      <c r="AA27">
        <v>0</v>
      </c>
      <c r="AB27">
        <v>0</v>
      </c>
      <c r="AC27">
        <v>0</v>
      </c>
      <c r="AD27">
        <v>0</v>
      </c>
      <c r="AE27">
        <v>8.0529846694340659</v>
      </c>
      <c r="AF27">
        <v>0</v>
      </c>
      <c r="AG27">
        <v>0</v>
      </c>
      <c r="AH27">
        <v>11.428678062119289</v>
      </c>
      <c r="AI27">
        <v>0</v>
      </c>
      <c r="AJ27">
        <v>0</v>
      </c>
      <c r="AK27">
        <v>12.835546488813941</v>
      </c>
      <c r="AL27">
        <v>6.529277969018934</v>
      </c>
      <c r="AM27">
        <v>3.8617152614150898</v>
      </c>
      <c r="AN27">
        <v>0</v>
      </c>
      <c r="AO27">
        <v>0</v>
      </c>
      <c r="AP27">
        <v>0</v>
      </c>
      <c r="AQ27">
        <v>0</v>
      </c>
      <c r="AR27">
        <v>9.7124057971014501</v>
      </c>
      <c r="AS27">
        <v>7.7945073435731738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718.04753738786258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157.86000000000004</v>
      </c>
      <c r="L28">
        <v>62.63</v>
      </c>
      <c r="M28">
        <v>0</v>
      </c>
      <c r="N28">
        <v>29.009999999999998</v>
      </c>
      <c r="O28">
        <v>48.71</v>
      </c>
      <c r="P28">
        <v>63.554788636877412</v>
      </c>
      <c r="Q28">
        <v>5.09</v>
      </c>
      <c r="R28">
        <v>10.24</v>
      </c>
      <c r="S28">
        <v>6.4524731595092017</v>
      </c>
      <c r="T28">
        <v>0</v>
      </c>
      <c r="U28">
        <v>220.26999999999998</v>
      </c>
      <c r="V28">
        <v>3.4</v>
      </c>
      <c r="W28">
        <v>11.2</v>
      </c>
      <c r="X28">
        <v>36.229999999999997</v>
      </c>
      <c r="Y28">
        <v>0</v>
      </c>
      <c r="Z28">
        <v>3.1851599999999998</v>
      </c>
      <c r="AA28">
        <v>0</v>
      </c>
      <c r="AB28">
        <v>0</v>
      </c>
      <c r="AC28">
        <v>0</v>
      </c>
      <c r="AD28">
        <v>0</v>
      </c>
      <c r="AE28">
        <v>8.0529846694340659</v>
      </c>
      <c r="AF28">
        <v>0</v>
      </c>
      <c r="AG28">
        <v>0</v>
      </c>
      <c r="AH28">
        <v>11.428678062119289</v>
      </c>
      <c r="AI28">
        <v>0</v>
      </c>
      <c r="AJ28">
        <v>0</v>
      </c>
      <c r="AK28">
        <v>12.835546488813941</v>
      </c>
      <c r="AL28">
        <v>6.529277969018934</v>
      </c>
      <c r="AM28">
        <v>3.8617152614150898</v>
      </c>
      <c r="AN28">
        <v>0</v>
      </c>
      <c r="AO28">
        <v>0</v>
      </c>
      <c r="AP28">
        <v>0</v>
      </c>
      <c r="AQ28">
        <v>0</v>
      </c>
      <c r="AR28">
        <v>9.7124057971014501</v>
      </c>
      <c r="AS28">
        <v>7.7945073435731738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718.04753738786269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157.86000000000004</v>
      </c>
      <c r="L29">
        <v>62.63</v>
      </c>
      <c r="M29">
        <v>0</v>
      </c>
      <c r="N29">
        <v>29.009999999999998</v>
      </c>
      <c r="O29">
        <v>48.71</v>
      </c>
      <c r="P29">
        <v>63.554788636877412</v>
      </c>
      <c r="Q29">
        <v>5.09</v>
      </c>
      <c r="R29">
        <v>10.260000000000002</v>
      </c>
      <c r="S29">
        <v>6.4524731595092017</v>
      </c>
      <c r="T29">
        <v>0</v>
      </c>
      <c r="U29">
        <v>220.26999999999998</v>
      </c>
      <c r="V29">
        <v>3.4</v>
      </c>
      <c r="W29">
        <v>11.2</v>
      </c>
      <c r="X29">
        <v>36.229999999999997</v>
      </c>
      <c r="Y29">
        <v>0</v>
      </c>
      <c r="Z29">
        <v>3.1851599999999998</v>
      </c>
      <c r="AA29">
        <v>0</v>
      </c>
      <c r="AB29">
        <v>0</v>
      </c>
      <c r="AC29">
        <v>0</v>
      </c>
      <c r="AD29">
        <v>0</v>
      </c>
      <c r="AE29">
        <v>8.0529846694340659</v>
      </c>
      <c r="AF29">
        <v>0</v>
      </c>
      <c r="AG29">
        <v>0</v>
      </c>
      <c r="AH29">
        <v>11.428678062119289</v>
      </c>
      <c r="AI29">
        <v>0</v>
      </c>
      <c r="AJ29">
        <v>0</v>
      </c>
      <c r="AK29">
        <v>12.835546488813941</v>
      </c>
      <c r="AL29">
        <v>6.529277969018934</v>
      </c>
      <c r="AM29">
        <v>3.8617152614150898</v>
      </c>
      <c r="AN29">
        <v>0</v>
      </c>
      <c r="AO29">
        <v>0</v>
      </c>
      <c r="AP29">
        <v>0</v>
      </c>
      <c r="AQ29">
        <v>0</v>
      </c>
      <c r="AR29">
        <v>9.7124057971014501</v>
      </c>
      <c r="AS29">
        <v>7.7945073435731738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718.06753738786267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157.85999999999999</v>
      </c>
      <c r="L30">
        <v>62.63</v>
      </c>
      <c r="M30">
        <v>0</v>
      </c>
      <c r="N30">
        <v>29.009999999999998</v>
      </c>
      <c r="O30">
        <v>48.71</v>
      </c>
      <c r="P30">
        <v>63.554788636877412</v>
      </c>
      <c r="Q30">
        <v>5.09</v>
      </c>
      <c r="R30">
        <v>10.260000000000002</v>
      </c>
      <c r="S30">
        <v>6.4524731595092017</v>
      </c>
      <c r="T30">
        <v>0</v>
      </c>
      <c r="U30">
        <v>220.26999999999998</v>
      </c>
      <c r="V30">
        <v>3.4</v>
      </c>
      <c r="W30">
        <v>11.2</v>
      </c>
      <c r="X30">
        <v>36.229999999999997</v>
      </c>
      <c r="Y30">
        <v>0</v>
      </c>
      <c r="Z30">
        <v>3.1851599999999998</v>
      </c>
      <c r="AA30">
        <v>0</v>
      </c>
      <c r="AB30">
        <v>0</v>
      </c>
      <c r="AC30">
        <v>0</v>
      </c>
      <c r="AD30">
        <v>0</v>
      </c>
      <c r="AE30">
        <v>8.0529846694340659</v>
      </c>
      <c r="AF30">
        <v>0</v>
      </c>
      <c r="AG30">
        <v>0</v>
      </c>
      <c r="AH30">
        <v>11.428678062119289</v>
      </c>
      <c r="AI30">
        <v>0</v>
      </c>
      <c r="AJ30">
        <v>0</v>
      </c>
      <c r="AK30">
        <v>12.835546488813941</v>
      </c>
      <c r="AL30">
        <v>7.0930662650602425</v>
      </c>
      <c r="AM30">
        <v>3.8617152614150898</v>
      </c>
      <c r="AN30">
        <v>0</v>
      </c>
      <c r="AO30">
        <v>0</v>
      </c>
      <c r="AP30">
        <v>0</v>
      </c>
      <c r="AQ30">
        <v>0</v>
      </c>
      <c r="AR30">
        <v>9.7124057971014501</v>
      </c>
      <c r="AS30">
        <v>7.7945073435731738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718.63132568390381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157.84</v>
      </c>
      <c r="L31">
        <v>62.64</v>
      </c>
      <c r="M31">
        <v>0</v>
      </c>
      <c r="N31">
        <v>29.009999999999998</v>
      </c>
      <c r="O31">
        <v>48.71</v>
      </c>
      <c r="P31">
        <v>63.554788636877412</v>
      </c>
      <c r="Q31">
        <v>5.09</v>
      </c>
      <c r="R31">
        <v>10.282453460620523</v>
      </c>
      <c r="S31">
        <v>6.4524731595092017</v>
      </c>
      <c r="T31">
        <v>0</v>
      </c>
      <c r="U31">
        <v>220.26999999999998</v>
      </c>
      <c r="V31">
        <v>3.4</v>
      </c>
      <c r="W31">
        <v>11.2</v>
      </c>
      <c r="X31">
        <v>36.229999999999997</v>
      </c>
      <c r="Y31">
        <v>0</v>
      </c>
      <c r="Z31">
        <v>3.1851599999999998</v>
      </c>
      <c r="AA31">
        <v>0</v>
      </c>
      <c r="AB31">
        <v>0</v>
      </c>
      <c r="AC31">
        <v>0</v>
      </c>
      <c r="AD31">
        <v>0</v>
      </c>
      <c r="AE31">
        <v>8.0529846694340659</v>
      </c>
      <c r="AF31">
        <v>0</v>
      </c>
      <c r="AG31">
        <v>0</v>
      </c>
      <c r="AH31">
        <v>11.428678062119289</v>
      </c>
      <c r="AI31">
        <v>0</v>
      </c>
      <c r="AJ31">
        <v>0</v>
      </c>
      <c r="AK31">
        <v>12.835546488813941</v>
      </c>
      <c r="AL31">
        <v>3.2633691910499145</v>
      </c>
      <c r="AM31">
        <v>3.8617152614150898</v>
      </c>
      <c r="AN31">
        <v>0</v>
      </c>
      <c r="AO31">
        <v>0</v>
      </c>
      <c r="AP31">
        <v>0</v>
      </c>
      <c r="AQ31">
        <v>0</v>
      </c>
      <c r="AR31">
        <v>8.7650398550724624</v>
      </c>
      <c r="AS31">
        <v>7.7945073435731738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713.86671612848511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157.9036389196165</v>
      </c>
      <c r="L32">
        <v>62.66</v>
      </c>
      <c r="M32">
        <v>0</v>
      </c>
      <c r="N32">
        <v>29.009999999999998</v>
      </c>
      <c r="O32">
        <v>48.71</v>
      </c>
      <c r="P32">
        <v>63.554788636877412</v>
      </c>
      <c r="Q32">
        <v>5.09</v>
      </c>
      <c r="R32">
        <v>10.360000000000001</v>
      </c>
      <c r="S32">
        <v>6.4524731595092017</v>
      </c>
      <c r="T32">
        <v>0</v>
      </c>
      <c r="U32">
        <v>220.26999999999998</v>
      </c>
      <c r="V32">
        <v>3.4</v>
      </c>
      <c r="W32">
        <v>11.2</v>
      </c>
      <c r="X32">
        <v>36.229999999999997</v>
      </c>
      <c r="Y32">
        <v>0</v>
      </c>
      <c r="Z32">
        <v>3.1851599999999998</v>
      </c>
      <c r="AA32">
        <v>0</v>
      </c>
      <c r="AB32">
        <v>0</v>
      </c>
      <c r="AC32">
        <v>0</v>
      </c>
      <c r="AD32">
        <v>0</v>
      </c>
      <c r="AE32">
        <v>8.0529846694340659</v>
      </c>
      <c r="AF32">
        <v>0</v>
      </c>
      <c r="AG32">
        <v>0</v>
      </c>
      <c r="AH32">
        <v>11.428678062119289</v>
      </c>
      <c r="AI32">
        <v>0</v>
      </c>
      <c r="AJ32">
        <v>0</v>
      </c>
      <c r="AK32">
        <v>12.835546488813941</v>
      </c>
      <c r="AL32">
        <v>3.2633691910499145</v>
      </c>
      <c r="AM32">
        <v>3.8617152614150898</v>
      </c>
      <c r="AN32">
        <v>0</v>
      </c>
      <c r="AO32">
        <v>0</v>
      </c>
      <c r="AP32">
        <v>0</v>
      </c>
      <c r="AQ32">
        <v>0</v>
      </c>
      <c r="AR32">
        <v>8.7650398550724624</v>
      </c>
      <c r="AS32">
        <v>7.7945073435731738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714.0279015874811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87.532426939499786</v>
      </c>
      <c r="L33">
        <v>32.719999999999992</v>
      </c>
      <c r="M33">
        <v>0</v>
      </c>
      <c r="N33">
        <v>29.009999999999998</v>
      </c>
      <c r="O33">
        <v>48.71</v>
      </c>
      <c r="P33">
        <v>63.554788636877412</v>
      </c>
      <c r="Q33">
        <v>1.37</v>
      </c>
      <c r="R33">
        <v>2.89</v>
      </c>
      <c r="S33">
        <v>1.9212411118293473</v>
      </c>
      <c r="T33">
        <v>0</v>
      </c>
      <c r="U33">
        <v>220.26999999999998</v>
      </c>
      <c r="V33">
        <v>1.1212890308777594</v>
      </c>
      <c r="W33">
        <v>11.2</v>
      </c>
      <c r="X33">
        <v>36.229999999999997</v>
      </c>
      <c r="Y33">
        <v>0</v>
      </c>
      <c r="Z33">
        <v>3.1851599999999998</v>
      </c>
      <c r="AA33">
        <v>0</v>
      </c>
      <c r="AB33">
        <v>0</v>
      </c>
      <c r="AC33">
        <v>0</v>
      </c>
      <c r="AD33">
        <v>0</v>
      </c>
      <c r="AE33">
        <v>8.0529846694340659</v>
      </c>
      <c r="AF33">
        <v>0</v>
      </c>
      <c r="AG33">
        <v>0</v>
      </c>
      <c r="AH33">
        <v>11.428678062119289</v>
      </c>
      <c r="AI33">
        <v>0</v>
      </c>
      <c r="AJ33">
        <v>0</v>
      </c>
      <c r="AK33">
        <v>12.835546488813941</v>
      </c>
      <c r="AL33">
        <v>3.2633691910499145</v>
      </c>
      <c r="AM33">
        <v>3.8617152614150898</v>
      </c>
      <c r="AN33">
        <v>0</v>
      </c>
      <c r="AO33">
        <v>0</v>
      </c>
      <c r="AP33">
        <v>0</v>
      </c>
      <c r="AQ33">
        <v>0</v>
      </c>
      <c r="AR33">
        <v>8.7650398550724624</v>
      </c>
      <c r="AS33">
        <v>7.7945073435731738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595.71674659056214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87.532426939499786</v>
      </c>
      <c r="L34">
        <v>32.959999999999994</v>
      </c>
      <c r="M34">
        <v>0</v>
      </c>
      <c r="N34">
        <v>29.009999999999998</v>
      </c>
      <c r="O34">
        <v>48.71</v>
      </c>
      <c r="P34">
        <v>63.554788636877412</v>
      </c>
      <c r="Q34">
        <v>2.9</v>
      </c>
      <c r="R34">
        <v>5.6523759461732546</v>
      </c>
      <c r="S34">
        <v>3.55</v>
      </c>
      <c r="T34">
        <v>0</v>
      </c>
      <c r="U34">
        <v>220.26999999999998</v>
      </c>
      <c r="V34">
        <v>0.96</v>
      </c>
      <c r="W34">
        <v>11.2</v>
      </c>
      <c r="X34">
        <v>36.24</v>
      </c>
      <c r="Y34">
        <v>0</v>
      </c>
      <c r="Z34">
        <v>3.1851599999999998</v>
      </c>
      <c r="AA34">
        <v>0</v>
      </c>
      <c r="AB34">
        <v>0</v>
      </c>
      <c r="AC34">
        <v>0</v>
      </c>
      <c r="AD34">
        <v>0</v>
      </c>
      <c r="AE34">
        <v>8.0529846694340659</v>
      </c>
      <c r="AF34">
        <v>0</v>
      </c>
      <c r="AG34">
        <v>0</v>
      </c>
      <c r="AH34">
        <v>11.428678062119289</v>
      </c>
      <c r="AI34">
        <v>0</v>
      </c>
      <c r="AJ34">
        <v>0</v>
      </c>
      <c r="AK34">
        <v>12.835546488813941</v>
      </c>
      <c r="AL34">
        <v>3.2633691910499145</v>
      </c>
      <c r="AM34">
        <v>3.8617152614150898</v>
      </c>
      <c r="AN34">
        <v>0</v>
      </c>
      <c r="AO34">
        <v>0</v>
      </c>
      <c r="AP34">
        <v>0</v>
      </c>
      <c r="AQ34">
        <v>0</v>
      </c>
      <c r="AR34">
        <v>8.7650398550724624</v>
      </c>
      <c r="AS34">
        <v>7.7945073435731738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601.72659239402833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87.532426939499786</v>
      </c>
      <c r="L35">
        <v>32.959999999999994</v>
      </c>
      <c r="M35">
        <v>0</v>
      </c>
      <c r="N35">
        <v>29.009999999999998</v>
      </c>
      <c r="O35">
        <v>48.71</v>
      </c>
      <c r="P35">
        <v>63.554788636877412</v>
      </c>
      <c r="Q35">
        <v>2.9</v>
      </c>
      <c r="R35">
        <v>5.6523759461732546</v>
      </c>
      <c r="S35">
        <v>3.55</v>
      </c>
      <c r="T35">
        <v>0</v>
      </c>
      <c r="U35">
        <v>220.26999999999998</v>
      </c>
      <c r="V35">
        <v>2.2599999999999998</v>
      </c>
      <c r="W35">
        <v>5.96</v>
      </c>
      <c r="X35">
        <v>36.24</v>
      </c>
      <c r="Y35">
        <v>0</v>
      </c>
      <c r="Z35">
        <v>3.1851599999999998</v>
      </c>
      <c r="AA35">
        <v>0</v>
      </c>
      <c r="AB35">
        <v>0</v>
      </c>
      <c r="AC35">
        <v>0</v>
      </c>
      <c r="AD35">
        <v>0</v>
      </c>
      <c r="AE35">
        <v>4.0275488795437751</v>
      </c>
      <c r="AF35">
        <v>0</v>
      </c>
      <c r="AG35">
        <v>0</v>
      </c>
      <c r="AH35">
        <v>11.428678062119289</v>
      </c>
      <c r="AI35">
        <v>0</v>
      </c>
      <c r="AJ35">
        <v>0</v>
      </c>
      <c r="AK35">
        <v>12.835546488813941</v>
      </c>
      <c r="AL35">
        <v>3.2633691910499145</v>
      </c>
      <c r="AM35">
        <v>3.8617152614150898</v>
      </c>
      <c r="AN35">
        <v>0</v>
      </c>
      <c r="AO35">
        <v>0</v>
      </c>
      <c r="AP35">
        <v>0</v>
      </c>
      <c r="AQ35">
        <v>0</v>
      </c>
      <c r="AR35">
        <v>8.7650398550724624</v>
      </c>
      <c r="AS35">
        <v>7.7945073435731738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593.76115660413802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87.532426939499786</v>
      </c>
      <c r="L36">
        <v>32.959999999999994</v>
      </c>
      <c r="M36">
        <v>0</v>
      </c>
      <c r="N36">
        <v>29.009999999999998</v>
      </c>
      <c r="O36">
        <v>48.71</v>
      </c>
      <c r="P36">
        <v>63.554788636877412</v>
      </c>
      <c r="Q36">
        <v>2.9</v>
      </c>
      <c r="R36">
        <v>5.6523759461732546</v>
      </c>
      <c r="S36">
        <v>3.55</v>
      </c>
      <c r="T36">
        <v>0</v>
      </c>
      <c r="U36">
        <v>220.26999999999998</v>
      </c>
      <c r="V36">
        <v>2.2599999999999998</v>
      </c>
      <c r="W36">
        <v>5.7718110483364722</v>
      </c>
      <c r="X36">
        <v>19.239999999999998</v>
      </c>
      <c r="Y36">
        <v>0</v>
      </c>
      <c r="Z36">
        <v>3.1851599999999998</v>
      </c>
      <c r="AA36">
        <v>0</v>
      </c>
      <c r="AB36">
        <v>0</v>
      </c>
      <c r="AC36">
        <v>0</v>
      </c>
      <c r="AD36">
        <v>0</v>
      </c>
      <c r="AE36">
        <v>4.0275488795437751</v>
      </c>
      <c r="AF36">
        <v>0</v>
      </c>
      <c r="AG36">
        <v>0</v>
      </c>
      <c r="AH36">
        <v>9.2547564213285831</v>
      </c>
      <c r="AI36">
        <v>0</v>
      </c>
      <c r="AJ36">
        <v>0</v>
      </c>
      <c r="AK36">
        <v>12.835546488813941</v>
      </c>
      <c r="AL36">
        <v>3.2633691910499145</v>
      </c>
      <c r="AM36">
        <v>3.8617152614150898</v>
      </c>
      <c r="AN36">
        <v>0</v>
      </c>
      <c r="AO36">
        <v>0</v>
      </c>
      <c r="AP36">
        <v>0</v>
      </c>
      <c r="AQ36">
        <v>0</v>
      </c>
      <c r="AR36">
        <v>9.7124057971014501</v>
      </c>
      <c r="AS36">
        <v>7.7945073435731738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575.34641195371285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87.532426939499786</v>
      </c>
      <c r="L37">
        <v>32.959999999999994</v>
      </c>
      <c r="M37">
        <v>0</v>
      </c>
      <c r="N37">
        <v>29.009999999999998</v>
      </c>
      <c r="O37">
        <v>48.71</v>
      </c>
      <c r="P37">
        <v>63.554788636877412</v>
      </c>
      <c r="Q37">
        <v>2.9</v>
      </c>
      <c r="R37">
        <v>5.6523759461732546</v>
      </c>
      <c r="S37">
        <v>3.55</v>
      </c>
      <c r="T37">
        <v>0</v>
      </c>
      <c r="U37">
        <v>220.26999999999998</v>
      </c>
      <c r="V37">
        <v>2.5099999999999998</v>
      </c>
      <c r="W37">
        <v>7.1400000000000006</v>
      </c>
      <c r="X37">
        <v>19.999999999999996</v>
      </c>
      <c r="Y37">
        <v>0</v>
      </c>
      <c r="Z37">
        <v>3.1851599999999998</v>
      </c>
      <c r="AA37">
        <v>0</v>
      </c>
      <c r="AB37">
        <v>0</v>
      </c>
      <c r="AC37">
        <v>0</v>
      </c>
      <c r="AD37">
        <v>0</v>
      </c>
      <c r="AE37">
        <v>4.0275488795437751</v>
      </c>
      <c r="AF37">
        <v>0</v>
      </c>
      <c r="AG37">
        <v>0</v>
      </c>
      <c r="AH37">
        <v>9.2547564213285831</v>
      </c>
      <c r="AI37">
        <v>0</v>
      </c>
      <c r="AJ37">
        <v>0</v>
      </c>
      <c r="AK37">
        <v>12.835546488813941</v>
      </c>
      <c r="AL37">
        <v>6.529277969018934</v>
      </c>
      <c r="AM37">
        <v>3.8617152614150898</v>
      </c>
      <c r="AN37">
        <v>0</v>
      </c>
      <c r="AO37">
        <v>0</v>
      </c>
      <c r="AP37">
        <v>0.50038000000000016</v>
      </c>
      <c r="AQ37">
        <v>0</v>
      </c>
      <c r="AR37">
        <v>9.7124057971014501</v>
      </c>
      <c r="AS37">
        <v>7.7945073435731738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581.49088968334536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87.532426939499786</v>
      </c>
      <c r="L38">
        <v>32.959999999999994</v>
      </c>
      <c r="M38">
        <v>0</v>
      </c>
      <c r="N38">
        <v>29.009999999999998</v>
      </c>
      <c r="O38">
        <v>48.71</v>
      </c>
      <c r="P38">
        <v>63.554788636877412</v>
      </c>
      <c r="Q38">
        <v>2.9</v>
      </c>
      <c r="R38">
        <v>5.6523759461732546</v>
      </c>
      <c r="S38">
        <v>3.55</v>
      </c>
      <c r="T38">
        <v>0</v>
      </c>
      <c r="U38">
        <v>220.26999999999998</v>
      </c>
      <c r="V38">
        <v>2.5099999999999998</v>
      </c>
      <c r="W38">
        <v>7.1400000000000006</v>
      </c>
      <c r="X38">
        <v>19.999999999999996</v>
      </c>
      <c r="Y38">
        <v>0</v>
      </c>
      <c r="Z38">
        <v>3.1851599999999998</v>
      </c>
      <c r="AA38">
        <v>0</v>
      </c>
      <c r="AB38">
        <v>0</v>
      </c>
      <c r="AC38">
        <v>0</v>
      </c>
      <c r="AD38">
        <v>0</v>
      </c>
      <c r="AE38">
        <v>4.0275488795437751</v>
      </c>
      <c r="AF38">
        <v>0</v>
      </c>
      <c r="AG38">
        <v>0</v>
      </c>
      <c r="AH38">
        <v>9.2547564213285831</v>
      </c>
      <c r="AI38">
        <v>0</v>
      </c>
      <c r="AJ38">
        <v>0</v>
      </c>
      <c r="AK38">
        <v>12.835546488813941</v>
      </c>
      <c r="AL38">
        <v>17.314903614457837</v>
      </c>
      <c r="AM38">
        <v>0</v>
      </c>
      <c r="AN38">
        <v>0</v>
      </c>
      <c r="AO38">
        <v>0</v>
      </c>
      <c r="AP38">
        <v>0.50038000000000016</v>
      </c>
      <c r="AQ38">
        <v>0</v>
      </c>
      <c r="AR38">
        <v>9.7124057971014501</v>
      </c>
      <c r="AS38">
        <v>7.7945073435731738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588.41480006736924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87.532425392778947</v>
      </c>
      <c r="L39">
        <v>32.959999999999994</v>
      </c>
      <c r="M39">
        <v>0</v>
      </c>
      <c r="N39">
        <v>29.01</v>
      </c>
      <c r="O39">
        <v>48.67</v>
      </c>
      <c r="P39">
        <v>64.61</v>
      </c>
      <c r="Q39">
        <v>2.9</v>
      </c>
      <c r="R39">
        <v>5.6523759461732546</v>
      </c>
      <c r="S39">
        <v>4.1100000000000003</v>
      </c>
      <c r="T39">
        <v>0</v>
      </c>
      <c r="U39">
        <v>220.26999999999998</v>
      </c>
      <c r="V39">
        <v>2.5099999999999998</v>
      </c>
      <c r="W39">
        <v>7.16</v>
      </c>
      <c r="X39">
        <v>19.999999999999996</v>
      </c>
      <c r="Y39">
        <v>0</v>
      </c>
      <c r="Z39">
        <v>3.1851599999999998</v>
      </c>
      <c r="AA39">
        <v>0</v>
      </c>
      <c r="AB39">
        <v>0</v>
      </c>
      <c r="AC39">
        <v>0</v>
      </c>
      <c r="AD39">
        <v>0</v>
      </c>
      <c r="AE39">
        <v>4.0275488795437751</v>
      </c>
      <c r="AF39">
        <v>0</v>
      </c>
      <c r="AG39">
        <v>0</v>
      </c>
      <c r="AH39">
        <v>9.2547564213285831</v>
      </c>
      <c r="AI39">
        <v>0</v>
      </c>
      <c r="AJ39">
        <v>0</v>
      </c>
      <c r="AK39">
        <v>12.835546488813941</v>
      </c>
      <c r="AL39">
        <v>17.314903614457837</v>
      </c>
      <c r="AM39">
        <v>0</v>
      </c>
      <c r="AN39">
        <v>0</v>
      </c>
      <c r="AO39">
        <v>0</v>
      </c>
      <c r="AP39">
        <v>0.50038000000000016</v>
      </c>
      <c r="AQ39">
        <v>0</v>
      </c>
      <c r="AR39">
        <v>9.7124057971014501</v>
      </c>
      <c r="AS39">
        <v>7.7945073435731738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590.01000988377109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87.532425392778947</v>
      </c>
      <c r="L40">
        <v>32.959999999999994</v>
      </c>
      <c r="M40">
        <v>0</v>
      </c>
      <c r="N40">
        <v>29.01</v>
      </c>
      <c r="O40">
        <v>48.67</v>
      </c>
      <c r="P40">
        <v>64.61</v>
      </c>
      <c r="Q40">
        <v>2.9</v>
      </c>
      <c r="R40">
        <v>5.6523759461732546</v>
      </c>
      <c r="S40">
        <v>4.1100000000000003</v>
      </c>
      <c r="T40">
        <v>0</v>
      </c>
      <c r="U40">
        <v>220.26999999999998</v>
      </c>
      <c r="V40">
        <v>2.5099999999999998</v>
      </c>
      <c r="W40">
        <v>7.16</v>
      </c>
      <c r="X40">
        <v>19.999999999999996</v>
      </c>
      <c r="Y40">
        <v>0</v>
      </c>
      <c r="Z40">
        <v>3.1851599999999998</v>
      </c>
      <c r="AA40">
        <v>0</v>
      </c>
      <c r="AB40">
        <v>0</v>
      </c>
      <c r="AC40">
        <v>0</v>
      </c>
      <c r="AD40">
        <v>0</v>
      </c>
      <c r="AE40">
        <v>4.0275488795437751</v>
      </c>
      <c r="AF40">
        <v>0</v>
      </c>
      <c r="AG40">
        <v>0</v>
      </c>
      <c r="AH40">
        <v>9.2547564213285831</v>
      </c>
      <c r="AI40">
        <v>0</v>
      </c>
      <c r="AJ40">
        <v>0</v>
      </c>
      <c r="AK40">
        <v>12.835546488813941</v>
      </c>
      <c r="AL40">
        <v>17.314903614457837</v>
      </c>
      <c r="AM40">
        <v>0</v>
      </c>
      <c r="AN40">
        <v>0</v>
      </c>
      <c r="AO40">
        <v>0</v>
      </c>
      <c r="AP40">
        <v>0.50038000000000016</v>
      </c>
      <c r="AQ40">
        <v>0</v>
      </c>
      <c r="AR40">
        <v>8.7650398550724624</v>
      </c>
      <c r="AS40">
        <v>7.7945073435731738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589.06264394174207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87.532425392778947</v>
      </c>
      <c r="L41">
        <v>32.959999999999994</v>
      </c>
      <c r="M41">
        <v>0</v>
      </c>
      <c r="N41">
        <v>29.01</v>
      </c>
      <c r="O41">
        <v>48.67</v>
      </c>
      <c r="P41">
        <v>64.72</v>
      </c>
      <c r="Q41">
        <v>2.9</v>
      </c>
      <c r="R41">
        <v>5.6523759461732546</v>
      </c>
      <c r="S41">
        <v>4.1100000000000003</v>
      </c>
      <c r="T41">
        <v>0</v>
      </c>
      <c r="U41">
        <v>220.26999999999998</v>
      </c>
      <c r="V41">
        <v>2.5099999999999998</v>
      </c>
      <c r="W41">
        <v>7.23</v>
      </c>
      <c r="X41">
        <v>19.999999999999996</v>
      </c>
      <c r="Y41">
        <v>0</v>
      </c>
      <c r="Z41">
        <v>3.1851599999999998</v>
      </c>
      <c r="AA41">
        <v>0</v>
      </c>
      <c r="AB41">
        <v>0</v>
      </c>
      <c r="AC41">
        <v>0</v>
      </c>
      <c r="AD41">
        <v>0</v>
      </c>
      <c r="AE41">
        <v>4.0275488795437751</v>
      </c>
      <c r="AF41">
        <v>0</v>
      </c>
      <c r="AG41">
        <v>0</v>
      </c>
      <c r="AH41">
        <v>9.2547564213285831</v>
      </c>
      <c r="AI41">
        <v>0</v>
      </c>
      <c r="AJ41">
        <v>0</v>
      </c>
      <c r="AK41">
        <v>12.835546488813941</v>
      </c>
      <c r="AL41">
        <v>3.6900197934595531</v>
      </c>
      <c r="AM41">
        <v>0</v>
      </c>
      <c r="AN41">
        <v>0</v>
      </c>
      <c r="AO41">
        <v>0</v>
      </c>
      <c r="AP41">
        <v>0.4368800000000001</v>
      </c>
      <c r="AQ41">
        <v>0</v>
      </c>
      <c r="AR41">
        <v>8.7650398550724624</v>
      </c>
      <c r="AS41">
        <v>7.7945073435731738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575.55426012074372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87.532425392778947</v>
      </c>
      <c r="L42">
        <v>32.959999999999994</v>
      </c>
      <c r="M42">
        <v>0</v>
      </c>
      <c r="N42">
        <v>29.01</v>
      </c>
      <c r="O42">
        <v>48.67</v>
      </c>
      <c r="P42">
        <v>65.184606034909194</v>
      </c>
      <c r="Q42">
        <v>2.9</v>
      </c>
      <c r="R42">
        <v>5.6523759461732546</v>
      </c>
      <c r="S42">
        <v>4.1100000000000003</v>
      </c>
      <c r="T42">
        <v>0</v>
      </c>
      <c r="U42">
        <v>220.26999999999998</v>
      </c>
      <c r="V42">
        <v>2.5099999999999998</v>
      </c>
      <c r="W42">
        <v>7.23</v>
      </c>
      <c r="X42">
        <v>19.999999999999996</v>
      </c>
      <c r="Y42">
        <v>0</v>
      </c>
      <c r="Z42">
        <v>3.1851599999999998</v>
      </c>
      <c r="AA42">
        <v>0</v>
      </c>
      <c r="AB42">
        <v>0</v>
      </c>
      <c r="AC42">
        <v>0</v>
      </c>
      <c r="AD42">
        <v>0</v>
      </c>
      <c r="AE42">
        <v>4.0275488795437751</v>
      </c>
      <c r="AF42">
        <v>0</v>
      </c>
      <c r="AG42">
        <v>0</v>
      </c>
      <c r="AH42">
        <v>9.2547564213285831</v>
      </c>
      <c r="AI42">
        <v>0</v>
      </c>
      <c r="AJ42">
        <v>0</v>
      </c>
      <c r="AK42">
        <v>12.835546488813941</v>
      </c>
      <c r="AL42">
        <v>3.2633691910499145</v>
      </c>
      <c r="AM42">
        <v>0</v>
      </c>
      <c r="AN42">
        <v>0</v>
      </c>
      <c r="AO42">
        <v>0</v>
      </c>
      <c r="AP42">
        <v>0.4368800000000001</v>
      </c>
      <c r="AQ42">
        <v>0</v>
      </c>
      <c r="AR42">
        <v>8.7650398550724624</v>
      </c>
      <c r="AS42">
        <v>7.7945073435731738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575.59221555324336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87.532425392778947</v>
      </c>
      <c r="L43">
        <v>32.959999999999994</v>
      </c>
      <c r="M43">
        <v>0</v>
      </c>
      <c r="N43">
        <v>29.01</v>
      </c>
      <c r="O43">
        <v>48.67</v>
      </c>
      <c r="P43">
        <v>65.184606034909194</v>
      </c>
      <c r="Q43">
        <v>2.9</v>
      </c>
      <c r="R43">
        <v>5.72</v>
      </c>
      <c r="S43">
        <v>4.1100000000000003</v>
      </c>
      <c r="T43">
        <v>0</v>
      </c>
      <c r="U43">
        <v>220.26999999999998</v>
      </c>
      <c r="V43">
        <v>2.5099999999999998</v>
      </c>
      <c r="W43">
        <v>7.23</v>
      </c>
      <c r="X43">
        <v>20</v>
      </c>
      <c r="Y43">
        <v>0</v>
      </c>
      <c r="Z43">
        <v>3.1851599999999998</v>
      </c>
      <c r="AA43">
        <v>0</v>
      </c>
      <c r="AB43">
        <v>0</v>
      </c>
      <c r="AC43">
        <v>0</v>
      </c>
      <c r="AD43">
        <v>0</v>
      </c>
      <c r="AE43">
        <v>4.0275488795437751</v>
      </c>
      <c r="AF43">
        <v>0</v>
      </c>
      <c r="AG43">
        <v>0</v>
      </c>
      <c r="AH43">
        <v>9.2547564213285831</v>
      </c>
      <c r="AI43">
        <v>0</v>
      </c>
      <c r="AJ43">
        <v>0</v>
      </c>
      <c r="AK43">
        <v>12.835546488813941</v>
      </c>
      <c r="AL43">
        <v>3.2633691910499145</v>
      </c>
      <c r="AM43">
        <v>0</v>
      </c>
      <c r="AN43">
        <v>0</v>
      </c>
      <c r="AO43">
        <v>0</v>
      </c>
      <c r="AP43">
        <v>0.31242000000000009</v>
      </c>
      <c r="AQ43">
        <v>0</v>
      </c>
      <c r="AR43">
        <v>8.7650398550724624</v>
      </c>
      <c r="AS43">
        <v>7.7945073435731738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575.53537960707013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87.532425392778947</v>
      </c>
      <c r="L44">
        <v>32.959999999999994</v>
      </c>
      <c r="M44">
        <v>0</v>
      </c>
      <c r="N44">
        <v>29.01</v>
      </c>
      <c r="O44">
        <v>48.67</v>
      </c>
      <c r="P44">
        <v>65.184606034909194</v>
      </c>
      <c r="Q44">
        <v>2.9</v>
      </c>
      <c r="R44">
        <v>5.72</v>
      </c>
      <c r="S44">
        <v>4.1100000000000003</v>
      </c>
      <c r="T44">
        <v>0</v>
      </c>
      <c r="U44">
        <v>220.26999999999998</v>
      </c>
      <c r="V44">
        <v>2.5099999999999998</v>
      </c>
      <c r="W44">
        <v>7.23</v>
      </c>
      <c r="X44">
        <v>20.56</v>
      </c>
      <c r="Y44">
        <v>0</v>
      </c>
      <c r="Z44">
        <v>3.1851599999999998</v>
      </c>
      <c r="AA44">
        <v>0</v>
      </c>
      <c r="AB44">
        <v>0</v>
      </c>
      <c r="AC44">
        <v>0</v>
      </c>
      <c r="AD44">
        <v>0</v>
      </c>
      <c r="AE44">
        <v>4.0275488795437751</v>
      </c>
      <c r="AF44">
        <v>0</v>
      </c>
      <c r="AG44">
        <v>0</v>
      </c>
      <c r="AH44">
        <v>5.7154141654022705</v>
      </c>
      <c r="AI44">
        <v>0</v>
      </c>
      <c r="AJ44">
        <v>0</v>
      </c>
      <c r="AK44">
        <v>12.835546488813941</v>
      </c>
      <c r="AL44">
        <v>3.2633691910499145</v>
      </c>
      <c r="AM44">
        <v>0</v>
      </c>
      <c r="AN44">
        <v>0</v>
      </c>
      <c r="AO44">
        <v>0</v>
      </c>
      <c r="AP44">
        <v>0.31242000000000009</v>
      </c>
      <c r="AQ44">
        <v>0</v>
      </c>
      <c r="AR44">
        <v>8.7650398550724624</v>
      </c>
      <c r="AS44">
        <v>7.7945073435731738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572.5560373511438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87.532425392778947</v>
      </c>
      <c r="L45">
        <v>32.959999999999994</v>
      </c>
      <c r="M45">
        <v>0</v>
      </c>
      <c r="N45">
        <v>29.01</v>
      </c>
      <c r="O45">
        <v>48.67</v>
      </c>
      <c r="P45">
        <v>65.184606034909194</v>
      </c>
      <c r="Q45">
        <v>3.16</v>
      </c>
      <c r="R45">
        <v>5.72</v>
      </c>
      <c r="S45">
        <v>4.1100000000000003</v>
      </c>
      <c r="T45">
        <v>0</v>
      </c>
      <c r="U45">
        <v>220.26999999999998</v>
      </c>
      <c r="V45">
        <v>2.5099999999999998</v>
      </c>
      <c r="W45">
        <v>7.5400000000000009</v>
      </c>
      <c r="X45">
        <v>21.69</v>
      </c>
      <c r="Y45">
        <v>0</v>
      </c>
      <c r="Z45">
        <v>3.1851599999999998</v>
      </c>
      <c r="AA45">
        <v>0</v>
      </c>
      <c r="AB45">
        <v>0</v>
      </c>
      <c r="AC45">
        <v>0</v>
      </c>
      <c r="AD45">
        <v>0</v>
      </c>
      <c r="AE45">
        <v>4.0275488795437751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12.835546488813941</v>
      </c>
      <c r="AL45">
        <v>3.2633691910499145</v>
      </c>
      <c r="AM45">
        <v>0</v>
      </c>
      <c r="AN45">
        <v>0</v>
      </c>
      <c r="AO45">
        <v>0</v>
      </c>
      <c r="AP45">
        <v>0.28194000000000008</v>
      </c>
      <c r="AQ45">
        <v>0</v>
      </c>
      <c r="AR45">
        <v>8.7650398550724624</v>
      </c>
      <c r="AS45">
        <v>7.7945073435731738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568.51014318574164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87.532425392778947</v>
      </c>
      <c r="L46">
        <v>32.959999999999994</v>
      </c>
      <c r="M46">
        <v>0</v>
      </c>
      <c r="N46">
        <v>29.01</v>
      </c>
      <c r="O46">
        <v>48.67</v>
      </c>
      <c r="P46">
        <v>65.184606034909194</v>
      </c>
      <c r="Q46">
        <v>3.16</v>
      </c>
      <c r="R46">
        <v>5.72</v>
      </c>
      <c r="S46">
        <v>4.1100000000000003</v>
      </c>
      <c r="T46">
        <v>0</v>
      </c>
      <c r="U46">
        <v>220.26999999999998</v>
      </c>
      <c r="V46">
        <v>2.5099999999999998</v>
      </c>
      <c r="W46">
        <v>7.5400000000000009</v>
      </c>
      <c r="X46">
        <v>21.71</v>
      </c>
      <c r="Y46">
        <v>0</v>
      </c>
      <c r="Z46">
        <v>3.1851599999999998</v>
      </c>
      <c r="AA46">
        <v>0</v>
      </c>
      <c r="AB46">
        <v>0</v>
      </c>
      <c r="AC46">
        <v>0</v>
      </c>
      <c r="AD46">
        <v>0</v>
      </c>
      <c r="AE46">
        <v>4.0275488795437751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12.835546488813941</v>
      </c>
      <c r="AL46">
        <v>3.2633691910499145</v>
      </c>
      <c r="AM46">
        <v>0</v>
      </c>
      <c r="AN46">
        <v>0</v>
      </c>
      <c r="AO46">
        <v>0</v>
      </c>
      <c r="AP46">
        <v>0.28194000000000008</v>
      </c>
      <c r="AQ46">
        <v>0</v>
      </c>
      <c r="AR46">
        <v>8.7650398550724624</v>
      </c>
      <c r="AS46">
        <v>7.7945073435731738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568.53014318574162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87.532425392778947</v>
      </c>
      <c r="L47">
        <v>32.959999999999994</v>
      </c>
      <c r="M47">
        <v>0</v>
      </c>
      <c r="N47">
        <v>29.01</v>
      </c>
      <c r="O47">
        <v>48.67</v>
      </c>
      <c r="P47">
        <v>65.184606034909194</v>
      </c>
      <c r="Q47">
        <v>3.16</v>
      </c>
      <c r="R47">
        <v>6.8</v>
      </c>
      <c r="S47">
        <v>4.1100000000000003</v>
      </c>
      <c r="T47">
        <v>0</v>
      </c>
      <c r="U47">
        <v>220.26999999999998</v>
      </c>
      <c r="V47">
        <v>2.5099999999999998</v>
      </c>
      <c r="W47">
        <v>7.85</v>
      </c>
      <c r="X47">
        <v>25.13</v>
      </c>
      <c r="Y47">
        <v>0</v>
      </c>
      <c r="Z47">
        <v>3.1851599999999998</v>
      </c>
      <c r="AA47">
        <v>0</v>
      </c>
      <c r="AB47">
        <v>0</v>
      </c>
      <c r="AC47">
        <v>0</v>
      </c>
      <c r="AD47">
        <v>0</v>
      </c>
      <c r="AE47">
        <v>4.0275488795437751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12.835546488813941</v>
      </c>
      <c r="AL47">
        <v>3.2633691910499145</v>
      </c>
      <c r="AM47">
        <v>0</v>
      </c>
      <c r="AN47">
        <v>0</v>
      </c>
      <c r="AO47">
        <v>0</v>
      </c>
      <c r="AP47">
        <v>0.12446000000000003</v>
      </c>
      <c r="AQ47">
        <v>0</v>
      </c>
      <c r="AR47">
        <v>8.7650398550724624</v>
      </c>
      <c r="AS47">
        <v>7.7945073435731738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573.1826631857416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87.532425392778947</v>
      </c>
      <c r="L48">
        <v>32.959999999999994</v>
      </c>
      <c r="M48">
        <v>0</v>
      </c>
      <c r="N48">
        <v>29.01</v>
      </c>
      <c r="O48">
        <v>48.67</v>
      </c>
      <c r="P48">
        <v>65.184606034909194</v>
      </c>
      <c r="Q48">
        <v>3.16</v>
      </c>
      <c r="R48">
        <v>6.8</v>
      </c>
      <c r="S48">
        <v>4.1100000000000003</v>
      </c>
      <c r="T48">
        <v>0</v>
      </c>
      <c r="U48">
        <v>220.26999999999998</v>
      </c>
      <c r="V48">
        <v>2.5099999999999998</v>
      </c>
      <c r="W48">
        <v>7.85</v>
      </c>
      <c r="X48">
        <v>25.25</v>
      </c>
      <c r="Y48">
        <v>0</v>
      </c>
      <c r="Z48">
        <v>3.1851599999999998</v>
      </c>
      <c r="AA48">
        <v>0</v>
      </c>
      <c r="AB48">
        <v>0</v>
      </c>
      <c r="AC48">
        <v>0</v>
      </c>
      <c r="AD48">
        <v>0</v>
      </c>
      <c r="AE48">
        <v>4.0275488795437751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12.835546488813941</v>
      </c>
      <c r="AL48">
        <v>3.2633691910499145</v>
      </c>
      <c r="AM48">
        <v>0</v>
      </c>
      <c r="AN48">
        <v>0</v>
      </c>
      <c r="AO48">
        <v>0</v>
      </c>
      <c r="AP48">
        <v>0.12446000000000003</v>
      </c>
      <c r="AQ48">
        <v>0</v>
      </c>
      <c r="AR48">
        <v>8.7650398550724624</v>
      </c>
      <c r="AS48">
        <v>7.7945073435731738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573.30266318574161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87.532425392778947</v>
      </c>
      <c r="L49">
        <v>32.959999999999994</v>
      </c>
      <c r="M49">
        <v>0</v>
      </c>
      <c r="N49">
        <v>29.01</v>
      </c>
      <c r="O49">
        <v>48.67</v>
      </c>
      <c r="P49">
        <v>62.150000000000013</v>
      </c>
      <c r="Q49">
        <v>3.16</v>
      </c>
      <c r="R49">
        <v>6.8</v>
      </c>
      <c r="S49">
        <v>4.1100000000000003</v>
      </c>
      <c r="T49">
        <v>0</v>
      </c>
      <c r="U49">
        <v>220.26999999999998</v>
      </c>
      <c r="V49">
        <v>2.5099999999999998</v>
      </c>
      <c r="W49">
        <v>7.54</v>
      </c>
      <c r="X49">
        <v>22.7</v>
      </c>
      <c r="Y49">
        <v>0</v>
      </c>
      <c r="Z49">
        <v>3.1851599999999998</v>
      </c>
      <c r="AA49">
        <v>0</v>
      </c>
      <c r="AB49">
        <v>0</v>
      </c>
      <c r="AC49">
        <v>0</v>
      </c>
      <c r="AD49">
        <v>0</v>
      </c>
      <c r="AE49">
        <v>4.0275488795437751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12.835546488813941</v>
      </c>
      <c r="AL49">
        <v>17.314903614457837</v>
      </c>
      <c r="AM49">
        <v>0</v>
      </c>
      <c r="AN49">
        <v>0</v>
      </c>
      <c r="AO49">
        <v>0</v>
      </c>
      <c r="AP49">
        <v>6.0960000000000007E-2</v>
      </c>
      <c r="AQ49">
        <v>0</v>
      </c>
      <c r="AR49">
        <v>8.7650398550724624</v>
      </c>
      <c r="AS49">
        <v>7.7945073435731738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581.39609157424036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87.532425392778947</v>
      </c>
      <c r="L50">
        <v>32.959999999999994</v>
      </c>
      <c r="M50">
        <v>0</v>
      </c>
      <c r="N50">
        <v>29.01</v>
      </c>
      <c r="O50">
        <v>48.67</v>
      </c>
      <c r="P50">
        <v>62.150000000000013</v>
      </c>
      <c r="Q50">
        <v>3.16</v>
      </c>
      <c r="R50">
        <v>6.8</v>
      </c>
      <c r="S50">
        <v>4.1100000000000003</v>
      </c>
      <c r="T50">
        <v>0</v>
      </c>
      <c r="U50">
        <v>220.26999999999998</v>
      </c>
      <c r="V50">
        <v>2.5099999999999998</v>
      </c>
      <c r="W50">
        <v>7.54</v>
      </c>
      <c r="X50">
        <v>22.77</v>
      </c>
      <c r="Y50">
        <v>0</v>
      </c>
      <c r="Z50">
        <v>3.1851599999999998</v>
      </c>
      <c r="AA50">
        <v>0</v>
      </c>
      <c r="AB50">
        <v>0</v>
      </c>
      <c r="AC50">
        <v>0</v>
      </c>
      <c r="AD50">
        <v>0</v>
      </c>
      <c r="AE50">
        <v>4.0275488795437751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12.835546488813941</v>
      </c>
      <c r="AL50">
        <v>17.314903614457837</v>
      </c>
      <c r="AM50">
        <v>0</v>
      </c>
      <c r="AN50">
        <v>0</v>
      </c>
      <c r="AO50">
        <v>0</v>
      </c>
      <c r="AP50">
        <v>6.0960000000000007E-2</v>
      </c>
      <c r="AQ50">
        <v>0</v>
      </c>
      <c r="AR50">
        <v>8.7650398550724624</v>
      </c>
      <c r="AS50">
        <v>7.7945073435731738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581.46609157424041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87.532425392778947</v>
      </c>
      <c r="L51">
        <v>32.959999999999994</v>
      </c>
      <c r="M51">
        <v>0</v>
      </c>
      <c r="N51">
        <v>29.01</v>
      </c>
      <c r="O51">
        <v>48.67</v>
      </c>
      <c r="P51">
        <v>62.150000000000013</v>
      </c>
      <c r="Q51">
        <v>3.16</v>
      </c>
      <c r="R51">
        <v>6.8</v>
      </c>
      <c r="S51">
        <v>4.1100000000000003</v>
      </c>
      <c r="T51">
        <v>0</v>
      </c>
      <c r="U51">
        <v>220.26999999999998</v>
      </c>
      <c r="V51">
        <v>2.5099999999999998</v>
      </c>
      <c r="W51">
        <v>6.65</v>
      </c>
      <c r="X51">
        <v>22.79</v>
      </c>
      <c r="Y51">
        <v>0</v>
      </c>
      <c r="Z51">
        <v>1.5925799999999999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12.835546488813941</v>
      </c>
      <c r="AL51">
        <v>17.314903614457837</v>
      </c>
      <c r="AM51">
        <v>0</v>
      </c>
      <c r="AN51">
        <v>0</v>
      </c>
      <c r="AO51">
        <v>0</v>
      </c>
      <c r="AP51">
        <v>6.0960000000000007E-2</v>
      </c>
      <c r="AQ51">
        <v>0</v>
      </c>
      <c r="AR51">
        <v>8.7650398550724624</v>
      </c>
      <c r="AS51">
        <v>7.7945073435731738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574.97596269469648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87.532425392778947</v>
      </c>
      <c r="L52">
        <v>32.959999999999994</v>
      </c>
      <c r="M52">
        <v>0</v>
      </c>
      <c r="N52">
        <v>29.01</v>
      </c>
      <c r="O52">
        <v>48.67</v>
      </c>
      <c r="P52">
        <v>62.150000000000013</v>
      </c>
      <c r="Q52">
        <v>3.16</v>
      </c>
      <c r="R52">
        <v>6.8</v>
      </c>
      <c r="S52">
        <v>4.1100000000000003</v>
      </c>
      <c r="T52">
        <v>0</v>
      </c>
      <c r="U52">
        <v>220.26999999999998</v>
      </c>
      <c r="V52">
        <v>2.5099999999999998</v>
      </c>
      <c r="W52">
        <v>6.65</v>
      </c>
      <c r="X52">
        <v>22.720000000000002</v>
      </c>
      <c r="Y52">
        <v>0</v>
      </c>
      <c r="Z52">
        <v>1.5925799999999999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12.835546488813941</v>
      </c>
      <c r="AL52">
        <v>17.314903614457837</v>
      </c>
      <c r="AM52">
        <v>0</v>
      </c>
      <c r="AN52">
        <v>0</v>
      </c>
      <c r="AO52">
        <v>0</v>
      </c>
      <c r="AP52">
        <v>6.0960000000000007E-2</v>
      </c>
      <c r="AQ52">
        <v>0</v>
      </c>
      <c r="AR52">
        <v>8.7650398550724624</v>
      </c>
      <c r="AS52">
        <v>7.7945073435731738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574.90596269469654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87.532425392778947</v>
      </c>
      <c r="L53">
        <v>32.959999999999994</v>
      </c>
      <c r="M53">
        <v>0</v>
      </c>
      <c r="N53">
        <v>30.16</v>
      </c>
      <c r="O53">
        <v>50.6</v>
      </c>
      <c r="P53">
        <v>62.15</v>
      </c>
      <c r="Q53">
        <v>3.16</v>
      </c>
      <c r="R53">
        <v>6.8</v>
      </c>
      <c r="S53">
        <v>4.1100000000000003</v>
      </c>
      <c r="T53">
        <v>0</v>
      </c>
      <c r="U53">
        <v>220.26999999999998</v>
      </c>
      <c r="V53">
        <v>2.5099999999999998</v>
      </c>
      <c r="W53">
        <v>7.2525394045534153</v>
      </c>
      <c r="X53">
        <v>24.230000000000004</v>
      </c>
      <c r="Y53">
        <v>0</v>
      </c>
      <c r="Z53">
        <v>1.5925799999999999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12.835546488813941</v>
      </c>
      <c r="AL53">
        <v>3.2633691910499145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8.7650398550724624</v>
      </c>
      <c r="AS53">
        <v>7.7945073435731738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565.98600767584196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87.532425392778947</v>
      </c>
      <c r="L54">
        <v>32.959999999999994</v>
      </c>
      <c r="M54">
        <v>0</v>
      </c>
      <c r="N54">
        <v>30.16</v>
      </c>
      <c r="O54">
        <v>50.6</v>
      </c>
      <c r="P54">
        <v>62.15</v>
      </c>
      <c r="Q54">
        <v>3.16</v>
      </c>
      <c r="R54">
        <v>6.8</v>
      </c>
      <c r="S54">
        <v>4.1100000000000003</v>
      </c>
      <c r="T54">
        <v>0</v>
      </c>
      <c r="U54">
        <v>220.26999999999998</v>
      </c>
      <c r="V54">
        <v>2.5099999999999998</v>
      </c>
      <c r="W54">
        <v>7.2525394045534153</v>
      </c>
      <c r="X54">
        <v>24.22</v>
      </c>
      <c r="Y54">
        <v>0</v>
      </c>
      <c r="Z54">
        <v>1.5925799999999999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12.835546488813941</v>
      </c>
      <c r="AL54">
        <v>3.2633691910499145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8.7650398550724624</v>
      </c>
      <c r="AS54">
        <v>7.7945073435731738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565.97600767584197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87.532425392778947</v>
      </c>
      <c r="L55">
        <v>32.959999999999994</v>
      </c>
      <c r="M55">
        <v>0</v>
      </c>
      <c r="N55">
        <v>30.16</v>
      </c>
      <c r="O55">
        <v>50.6</v>
      </c>
      <c r="P55">
        <v>62.199999999999996</v>
      </c>
      <c r="Q55">
        <v>3.16</v>
      </c>
      <c r="R55">
        <v>6.8</v>
      </c>
      <c r="S55">
        <v>4.1100000000000003</v>
      </c>
      <c r="T55">
        <v>0</v>
      </c>
      <c r="U55">
        <v>220.26999999999998</v>
      </c>
      <c r="V55">
        <v>2.5099999999999998</v>
      </c>
      <c r="W55">
        <v>7.2525394045534153</v>
      </c>
      <c r="X55">
        <v>24.19</v>
      </c>
      <c r="Y55">
        <v>0</v>
      </c>
      <c r="Z55">
        <v>1.5925799999999999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12.835546488813941</v>
      </c>
      <c r="AL55">
        <v>3.2633691910499145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8.7650398550724624</v>
      </c>
      <c r="AS55">
        <v>7.7945073435731738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565.99600767584195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87.532425392778947</v>
      </c>
      <c r="L56">
        <v>32.959999999999994</v>
      </c>
      <c r="M56">
        <v>0</v>
      </c>
      <c r="N56">
        <v>30.16</v>
      </c>
      <c r="O56">
        <v>50.6</v>
      </c>
      <c r="P56">
        <v>62.199999999999996</v>
      </c>
      <c r="Q56">
        <v>3.16</v>
      </c>
      <c r="R56">
        <v>6.8</v>
      </c>
      <c r="S56">
        <v>4.1100000000000003</v>
      </c>
      <c r="T56">
        <v>0</v>
      </c>
      <c r="U56">
        <v>220.26999999999998</v>
      </c>
      <c r="V56">
        <v>2.5099999999999998</v>
      </c>
      <c r="W56">
        <v>7.2525394045534153</v>
      </c>
      <c r="X56">
        <v>24.169999999999998</v>
      </c>
      <c r="Y56">
        <v>0</v>
      </c>
      <c r="Z56">
        <v>1.5925799999999999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12.835546488813941</v>
      </c>
      <c r="AL56">
        <v>3.2633691910499145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8.7650398550724624</v>
      </c>
      <c r="AS56">
        <v>7.7945073435731738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565.97600767584197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87.532425392778947</v>
      </c>
      <c r="L57">
        <v>32.959999999999994</v>
      </c>
      <c r="M57">
        <v>0</v>
      </c>
      <c r="N57">
        <v>30.16</v>
      </c>
      <c r="O57">
        <v>50.6</v>
      </c>
      <c r="P57">
        <v>62.199999999999996</v>
      </c>
      <c r="Q57">
        <v>3.16</v>
      </c>
      <c r="R57">
        <v>6.8</v>
      </c>
      <c r="S57">
        <v>4.1100000000000003</v>
      </c>
      <c r="T57">
        <v>0</v>
      </c>
      <c r="U57">
        <v>220.26999999999998</v>
      </c>
      <c r="V57">
        <v>2.5099999999999998</v>
      </c>
      <c r="W57">
        <v>7.2525394045534153</v>
      </c>
      <c r="X57">
        <v>24.169999999999998</v>
      </c>
      <c r="Y57">
        <v>0</v>
      </c>
      <c r="Z57">
        <v>1.5925799999999999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12.835546488813941</v>
      </c>
      <c r="AL57">
        <v>3.2633691910499145</v>
      </c>
      <c r="AM57">
        <v>0</v>
      </c>
      <c r="AN57">
        <v>0</v>
      </c>
      <c r="AO57">
        <v>0</v>
      </c>
      <c r="AP57">
        <v>0.18796000000000002</v>
      </c>
      <c r="AQ57">
        <v>0</v>
      </c>
      <c r="AR57">
        <v>8.7650398550724624</v>
      </c>
      <c r="AS57">
        <v>7.7945073435731738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566.16396767584195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87.532425392778947</v>
      </c>
      <c r="L58">
        <v>32.959999999999994</v>
      </c>
      <c r="M58">
        <v>0</v>
      </c>
      <c r="N58">
        <v>30.16</v>
      </c>
      <c r="O58">
        <v>50.6</v>
      </c>
      <c r="P58">
        <v>62.199999999999996</v>
      </c>
      <c r="Q58">
        <v>3.16</v>
      </c>
      <c r="R58">
        <v>6.8</v>
      </c>
      <c r="S58">
        <v>4.1100000000000003</v>
      </c>
      <c r="T58">
        <v>0</v>
      </c>
      <c r="U58">
        <v>220.26999999999998</v>
      </c>
      <c r="V58">
        <v>2.5099999999999998</v>
      </c>
      <c r="W58">
        <v>7.74</v>
      </c>
      <c r="X58">
        <v>25.16</v>
      </c>
      <c r="Y58">
        <v>0</v>
      </c>
      <c r="Z58">
        <v>1.5925799999999999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12.835546488813941</v>
      </c>
      <c r="AL58">
        <v>3.2633691910499145</v>
      </c>
      <c r="AM58">
        <v>0</v>
      </c>
      <c r="AN58">
        <v>0</v>
      </c>
      <c r="AO58">
        <v>0</v>
      </c>
      <c r="AP58">
        <v>0.18796000000000002</v>
      </c>
      <c r="AQ58">
        <v>0</v>
      </c>
      <c r="AR58">
        <v>8.7650398550724624</v>
      </c>
      <c r="AS58">
        <v>7.7945073435731738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567.64142827128853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87.532425392778947</v>
      </c>
      <c r="L59">
        <v>32.959999999999994</v>
      </c>
      <c r="M59">
        <v>0</v>
      </c>
      <c r="N59">
        <v>29.013031664750759</v>
      </c>
      <c r="O59">
        <v>50.6</v>
      </c>
      <c r="P59">
        <v>62.15</v>
      </c>
      <c r="Q59">
        <v>3.16</v>
      </c>
      <c r="R59">
        <v>6.8</v>
      </c>
      <c r="S59">
        <v>4.1100000000000003</v>
      </c>
      <c r="T59">
        <v>0</v>
      </c>
      <c r="U59">
        <v>220.26999999999998</v>
      </c>
      <c r="V59">
        <v>2.5099999999999998</v>
      </c>
      <c r="W59">
        <v>7.74</v>
      </c>
      <c r="X59">
        <v>25.04</v>
      </c>
      <c r="Y59">
        <v>0</v>
      </c>
      <c r="Z59">
        <v>1.5925799999999999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12.835546488813941</v>
      </c>
      <c r="AL59">
        <v>3.2633691910499145</v>
      </c>
      <c r="AM59">
        <v>0</v>
      </c>
      <c r="AN59">
        <v>0</v>
      </c>
      <c r="AO59">
        <v>0</v>
      </c>
      <c r="AP59">
        <v>0.18796000000000002</v>
      </c>
      <c r="AQ59">
        <v>0</v>
      </c>
      <c r="AR59">
        <v>8.7650398550724624</v>
      </c>
      <c r="AS59">
        <v>7.7945073435731738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566.32445993603926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87.532425392778947</v>
      </c>
      <c r="L60">
        <v>32.959999999999994</v>
      </c>
      <c r="M60">
        <v>0</v>
      </c>
      <c r="N60">
        <v>29.013031664750759</v>
      </c>
      <c r="O60">
        <v>50.6</v>
      </c>
      <c r="P60">
        <v>62.15</v>
      </c>
      <c r="Q60">
        <v>3.16</v>
      </c>
      <c r="R60">
        <v>6.8</v>
      </c>
      <c r="S60">
        <v>4.1100000000000003</v>
      </c>
      <c r="T60">
        <v>0</v>
      </c>
      <c r="U60">
        <v>220.26999999999998</v>
      </c>
      <c r="V60">
        <v>2.5099999999999998</v>
      </c>
      <c r="W60">
        <v>7.74</v>
      </c>
      <c r="X60">
        <v>25.04</v>
      </c>
      <c r="Y60">
        <v>0</v>
      </c>
      <c r="Z60">
        <v>1.5925799999999999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12.835546488813941</v>
      </c>
      <c r="AL60">
        <v>3.2633691910499145</v>
      </c>
      <c r="AM60">
        <v>0</v>
      </c>
      <c r="AN60">
        <v>0</v>
      </c>
      <c r="AO60">
        <v>0</v>
      </c>
      <c r="AP60">
        <v>0.18796000000000002</v>
      </c>
      <c r="AQ60">
        <v>0</v>
      </c>
      <c r="AR60">
        <v>8.7650398550724624</v>
      </c>
      <c r="AS60">
        <v>7.7945073435731738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566.32445993603926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87.532425392778947</v>
      </c>
      <c r="L61">
        <v>32.959999999999994</v>
      </c>
      <c r="M61">
        <v>0</v>
      </c>
      <c r="N61">
        <v>29.013031664750759</v>
      </c>
      <c r="O61">
        <v>50.599999999999994</v>
      </c>
      <c r="P61">
        <v>62.15</v>
      </c>
      <c r="Q61">
        <v>3.16</v>
      </c>
      <c r="R61">
        <v>6.8</v>
      </c>
      <c r="S61">
        <v>4.1100000000000003</v>
      </c>
      <c r="T61">
        <v>0</v>
      </c>
      <c r="U61">
        <v>220.26999999999998</v>
      </c>
      <c r="V61">
        <v>2.5099999999999998</v>
      </c>
      <c r="W61">
        <v>7.83</v>
      </c>
      <c r="X61">
        <v>24.75</v>
      </c>
      <c r="Y61">
        <v>0</v>
      </c>
      <c r="Z61">
        <v>1.5925799999999999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12.835546488813941</v>
      </c>
      <c r="AL61">
        <v>3.2633691910499145</v>
      </c>
      <c r="AM61">
        <v>0</v>
      </c>
      <c r="AN61">
        <v>0</v>
      </c>
      <c r="AO61">
        <v>0</v>
      </c>
      <c r="AP61">
        <v>6.0960000000000007E-2</v>
      </c>
      <c r="AQ61">
        <v>0</v>
      </c>
      <c r="AR61">
        <v>8.7650398550724624</v>
      </c>
      <c r="AS61">
        <v>7.3941337423185951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565.59708633478465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87.532425392778947</v>
      </c>
      <c r="L62">
        <v>32.959999999999994</v>
      </c>
      <c r="M62">
        <v>0</v>
      </c>
      <c r="N62">
        <v>29.013031664750759</v>
      </c>
      <c r="O62">
        <v>50.599999999999994</v>
      </c>
      <c r="P62">
        <v>62.15</v>
      </c>
      <c r="Q62">
        <v>3.16</v>
      </c>
      <c r="R62">
        <v>6.8</v>
      </c>
      <c r="S62">
        <v>4.1100000000000003</v>
      </c>
      <c r="T62">
        <v>0</v>
      </c>
      <c r="U62">
        <v>220.26999999999998</v>
      </c>
      <c r="V62">
        <v>2.5099999999999998</v>
      </c>
      <c r="W62">
        <v>7.83</v>
      </c>
      <c r="X62">
        <v>24.75</v>
      </c>
      <c r="Y62">
        <v>0</v>
      </c>
      <c r="Z62">
        <v>1.5925799999999999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12.835546488813941</v>
      </c>
      <c r="AL62">
        <v>3.2633691910499145</v>
      </c>
      <c r="AM62">
        <v>0</v>
      </c>
      <c r="AN62">
        <v>0</v>
      </c>
      <c r="AO62">
        <v>0</v>
      </c>
      <c r="AP62">
        <v>6.0960000000000007E-2</v>
      </c>
      <c r="AQ62">
        <v>0</v>
      </c>
      <c r="AR62">
        <v>8.7650398550724624</v>
      </c>
      <c r="AS62">
        <v>7.3941337423185951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565.59708633478465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87.532425392778947</v>
      </c>
      <c r="L63">
        <v>32.959999999999994</v>
      </c>
      <c r="M63">
        <v>0</v>
      </c>
      <c r="N63">
        <v>29.013031664750759</v>
      </c>
      <c r="O63">
        <v>50.599999999999994</v>
      </c>
      <c r="P63">
        <v>62.15</v>
      </c>
      <c r="Q63">
        <v>3.16</v>
      </c>
      <c r="R63">
        <v>6.8</v>
      </c>
      <c r="S63">
        <v>4.1100000000000003</v>
      </c>
      <c r="T63">
        <v>0</v>
      </c>
      <c r="U63">
        <v>220.26999999999998</v>
      </c>
      <c r="V63">
        <v>2.5099999999999998</v>
      </c>
      <c r="W63">
        <v>7.9474592521572394</v>
      </c>
      <c r="X63">
        <v>24.75</v>
      </c>
      <c r="Y63">
        <v>0</v>
      </c>
      <c r="Z63">
        <v>1.5925799999999999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12.835546488813941</v>
      </c>
      <c r="AL63">
        <v>3.2633691910499145</v>
      </c>
      <c r="AM63">
        <v>0</v>
      </c>
      <c r="AN63">
        <v>0</v>
      </c>
      <c r="AO63">
        <v>0</v>
      </c>
      <c r="AP63">
        <v>6.0960000000000007E-2</v>
      </c>
      <c r="AQ63">
        <v>0</v>
      </c>
      <c r="AR63">
        <v>8.7650398550724624</v>
      </c>
      <c r="AS63">
        <v>7.3941337423185951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565.71454558694188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87.532425392778947</v>
      </c>
      <c r="L64">
        <v>32.959999999999994</v>
      </c>
      <c r="M64">
        <v>0</v>
      </c>
      <c r="N64">
        <v>29.013031664750759</v>
      </c>
      <c r="O64">
        <v>50.599999999999994</v>
      </c>
      <c r="P64">
        <v>62.15</v>
      </c>
      <c r="Q64">
        <v>3.16</v>
      </c>
      <c r="R64">
        <v>6.8</v>
      </c>
      <c r="S64">
        <v>4.1100000000000003</v>
      </c>
      <c r="T64">
        <v>0</v>
      </c>
      <c r="U64">
        <v>220.26999999999998</v>
      </c>
      <c r="V64">
        <v>2.5099999999999998</v>
      </c>
      <c r="W64">
        <v>7.93</v>
      </c>
      <c r="X64">
        <v>24.75</v>
      </c>
      <c r="Y64">
        <v>0</v>
      </c>
      <c r="Z64">
        <v>1.5925799999999999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12.835546488813941</v>
      </c>
      <c r="AL64">
        <v>3.2633691910499145</v>
      </c>
      <c r="AM64">
        <v>0</v>
      </c>
      <c r="AN64">
        <v>0</v>
      </c>
      <c r="AO64">
        <v>0</v>
      </c>
      <c r="AP64">
        <v>6.0960000000000007E-2</v>
      </c>
      <c r="AQ64">
        <v>0</v>
      </c>
      <c r="AR64">
        <v>8.7650398550724624</v>
      </c>
      <c r="AS64">
        <v>7.3941337423185951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565.69708633478467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87.532425392778947</v>
      </c>
      <c r="L65">
        <v>32.959999999999994</v>
      </c>
      <c r="M65">
        <v>0</v>
      </c>
      <c r="N65">
        <v>29.01</v>
      </c>
      <c r="O65">
        <v>48.67</v>
      </c>
      <c r="P65">
        <v>62.150000000000013</v>
      </c>
      <c r="Q65">
        <v>3.16</v>
      </c>
      <c r="R65">
        <v>6.8</v>
      </c>
      <c r="S65">
        <v>4.1100000000000003</v>
      </c>
      <c r="T65">
        <v>0</v>
      </c>
      <c r="U65">
        <v>220.26999999999998</v>
      </c>
      <c r="V65">
        <v>1.71</v>
      </c>
      <c r="W65">
        <v>5.7718110483364722</v>
      </c>
      <c r="X65">
        <v>19.239999999999998</v>
      </c>
      <c r="Y65">
        <v>0</v>
      </c>
      <c r="Z65">
        <v>1.5925799999999999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12.835546488813941</v>
      </c>
      <c r="AL65">
        <v>3.2633691910499145</v>
      </c>
      <c r="AM65">
        <v>0</v>
      </c>
      <c r="AN65">
        <v>0</v>
      </c>
      <c r="AO65">
        <v>0</v>
      </c>
      <c r="AP65">
        <v>6.0960000000000007E-2</v>
      </c>
      <c r="AQ65">
        <v>0</v>
      </c>
      <c r="AR65">
        <v>8.7650398550724624</v>
      </c>
      <c r="AS65">
        <v>7.3941337423185951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555.29586571837046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87.532425392778947</v>
      </c>
      <c r="L66">
        <v>32.959999999999994</v>
      </c>
      <c r="M66">
        <v>0</v>
      </c>
      <c r="N66">
        <v>29.01</v>
      </c>
      <c r="O66">
        <v>48.67</v>
      </c>
      <c r="P66">
        <v>62.150000000000013</v>
      </c>
      <c r="Q66">
        <v>3.16</v>
      </c>
      <c r="R66">
        <v>6.8</v>
      </c>
      <c r="S66">
        <v>4.1100000000000003</v>
      </c>
      <c r="T66">
        <v>0</v>
      </c>
      <c r="U66">
        <v>220.26999999999998</v>
      </c>
      <c r="V66">
        <v>1.71</v>
      </c>
      <c r="W66">
        <v>5.7718110483364722</v>
      </c>
      <c r="X66">
        <v>19.239999999999998</v>
      </c>
      <c r="Y66">
        <v>0</v>
      </c>
      <c r="Z66">
        <v>1.5925799999999999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12.835546488813941</v>
      </c>
      <c r="AL66">
        <v>3.2633691910499145</v>
      </c>
      <c r="AM66">
        <v>3.8617152614150898</v>
      </c>
      <c r="AN66">
        <v>0</v>
      </c>
      <c r="AO66">
        <v>0</v>
      </c>
      <c r="AP66">
        <v>6.0960000000000007E-2</v>
      </c>
      <c r="AQ66">
        <v>0</v>
      </c>
      <c r="AR66">
        <v>8.7650398550724624</v>
      </c>
      <c r="AS66">
        <v>7.3941337423185951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559.15758097978551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87.532431929317625</v>
      </c>
      <c r="L67">
        <v>32.959999999999994</v>
      </c>
      <c r="M67">
        <v>0</v>
      </c>
      <c r="N67">
        <v>29.01</v>
      </c>
      <c r="O67">
        <v>48.67</v>
      </c>
      <c r="P67">
        <v>62.150000000000013</v>
      </c>
      <c r="Q67">
        <v>3.0575520000000007</v>
      </c>
      <c r="R67">
        <v>6.2976063829787234</v>
      </c>
      <c r="S67">
        <v>4.2699999999999996</v>
      </c>
      <c r="T67">
        <v>0</v>
      </c>
      <c r="U67">
        <v>220.26999999999998</v>
      </c>
      <c r="V67">
        <v>1.9519776876267747</v>
      </c>
      <c r="W67">
        <v>5.7718110483364722</v>
      </c>
      <c r="X67">
        <v>36.106981526372984</v>
      </c>
      <c r="Y67">
        <v>0</v>
      </c>
      <c r="Z67">
        <v>1.5925799999999999</v>
      </c>
      <c r="AA67">
        <v>0</v>
      </c>
      <c r="AB67">
        <v>0</v>
      </c>
      <c r="AC67">
        <v>0</v>
      </c>
      <c r="AD67">
        <v>0</v>
      </c>
      <c r="AE67">
        <v>4.0275488795437751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12.835546488813941</v>
      </c>
      <c r="AL67">
        <v>3.2633691910499145</v>
      </c>
      <c r="AM67">
        <v>3.8617152614150898</v>
      </c>
      <c r="AN67">
        <v>0</v>
      </c>
      <c r="AO67">
        <v>0</v>
      </c>
      <c r="AP67">
        <v>6.0960000000000007E-2</v>
      </c>
      <c r="AQ67">
        <v>0</v>
      </c>
      <c r="AR67">
        <v>8.7650398550724624</v>
      </c>
      <c r="AS67">
        <v>7.3941337423185951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579.84925399284634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87.532431929317625</v>
      </c>
      <c r="L68">
        <v>32.959999999999994</v>
      </c>
      <c r="M68">
        <v>0</v>
      </c>
      <c r="N68">
        <v>29.01</v>
      </c>
      <c r="O68">
        <v>48.67</v>
      </c>
      <c r="P68">
        <v>62.150000000000013</v>
      </c>
      <c r="Q68">
        <v>3.0575520000000007</v>
      </c>
      <c r="R68">
        <v>6.2976063829787234</v>
      </c>
      <c r="S68">
        <v>4.2699999999999996</v>
      </c>
      <c r="T68">
        <v>0</v>
      </c>
      <c r="U68">
        <v>220.26999999999998</v>
      </c>
      <c r="V68">
        <v>1.9519776876267747</v>
      </c>
      <c r="W68">
        <v>5.7718110483364722</v>
      </c>
      <c r="X68">
        <v>36.24</v>
      </c>
      <c r="Y68">
        <v>0</v>
      </c>
      <c r="Z68">
        <v>1.5925799999999999</v>
      </c>
      <c r="AA68">
        <v>2.6916662571337797</v>
      </c>
      <c r="AB68">
        <v>0</v>
      </c>
      <c r="AC68">
        <v>0</v>
      </c>
      <c r="AD68">
        <v>0</v>
      </c>
      <c r="AE68">
        <v>4.0275488795437751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12.835546488813941</v>
      </c>
      <c r="AL68">
        <v>3.2633691910499145</v>
      </c>
      <c r="AM68">
        <v>3.8617152614150898</v>
      </c>
      <c r="AN68">
        <v>0</v>
      </c>
      <c r="AO68">
        <v>0</v>
      </c>
      <c r="AP68">
        <v>6.0960000000000007E-2</v>
      </c>
      <c r="AQ68">
        <v>0</v>
      </c>
      <c r="AR68">
        <v>8.7650398550724624</v>
      </c>
      <c r="AS68">
        <v>7.3941337423185951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582.67393872360708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87.532431929317625</v>
      </c>
      <c r="L69">
        <v>32.959999999999994</v>
      </c>
      <c r="M69">
        <v>0</v>
      </c>
      <c r="N69">
        <v>29.01</v>
      </c>
      <c r="O69">
        <v>48.67</v>
      </c>
      <c r="P69">
        <v>62.150000000000013</v>
      </c>
      <c r="Q69">
        <v>0.96</v>
      </c>
      <c r="R69">
        <v>2.89</v>
      </c>
      <c r="S69">
        <v>1.92</v>
      </c>
      <c r="T69">
        <v>0</v>
      </c>
      <c r="U69">
        <v>220.26999999999998</v>
      </c>
      <c r="V69">
        <v>1.9519776876267747</v>
      </c>
      <c r="W69">
        <v>5.7718110483364722</v>
      </c>
      <c r="X69">
        <v>36.24</v>
      </c>
      <c r="Y69">
        <v>0</v>
      </c>
      <c r="Z69">
        <v>1.5925799999999999</v>
      </c>
      <c r="AA69">
        <v>2.7822808824695762</v>
      </c>
      <c r="AB69">
        <v>0</v>
      </c>
      <c r="AC69">
        <v>0</v>
      </c>
      <c r="AD69">
        <v>0</v>
      </c>
      <c r="AE69">
        <v>4.0275488795437751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12.835546488813941</v>
      </c>
      <c r="AL69">
        <v>3.2633691910499145</v>
      </c>
      <c r="AM69">
        <v>3.8617152614150898</v>
      </c>
      <c r="AN69">
        <v>0</v>
      </c>
      <c r="AO69">
        <v>0</v>
      </c>
      <c r="AP69">
        <v>6.0960000000000007E-2</v>
      </c>
      <c r="AQ69">
        <v>0</v>
      </c>
      <c r="AR69">
        <v>8.7650398550724624</v>
      </c>
      <c r="AS69">
        <v>7.3941337423185951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574.90939496596422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87.532431929317625</v>
      </c>
      <c r="L70">
        <v>32.959999999999994</v>
      </c>
      <c r="M70">
        <v>0</v>
      </c>
      <c r="N70">
        <v>29.01</v>
      </c>
      <c r="O70">
        <v>48.67</v>
      </c>
      <c r="P70">
        <v>62.150000000000013</v>
      </c>
      <c r="Q70">
        <v>0.96</v>
      </c>
      <c r="R70">
        <v>2.89</v>
      </c>
      <c r="S70">
        <v>1.92</v>
      </c>
      <c r="T70">
        <v>0</v>
      </c>
      <c r="U70">
        <v>220.26999999999998</v>
      </c>
      <c r="V70">
        <v>1.92161480235492</v>
      </c>
      <c r="W70">
        <v>11.2</v>
      </c>
      <c r="X70">
        <v>36.229999999999997</v>
      </c>
      <c r="Y70">
        <v>0</v>
      </c>
      <c r="Z70">
        <v>1.5925799999999999</v>
      </c>
      <c r="AA70">
        <v>2.7822808824695762</v>
      </c>
      <c r="AB70">
        <v>0.83345544967499652</v>
      </c>
      <c r="AC70">
        <v>0</v>
      </c>
      <c r="AD70">
        <v>0</v>
      </c>
      <c r="AE70">
        <v>4.0275488795437751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12.835546488813941</v>
      </c>
      <c r="AL70">
        <v>3.2633691910499145</v>
      </c>
      <c r="AM70">
        <v>3.8617152614150898</v>
      </c>
      <c r="AN70">
        <v>0</v>
      </c>
      <c r="AO70">
        <v>0</v>
      </c>
      <c r="AP70">
        <v>6.0960000000000007E-2</v>
      </c>
      <c r="AQ70">
        <v>0</v>
      </c>
      <c r="AR70">
        <v>8.7650398550724624</v>
      </c>
      <c r="AS70">
        <v>7.3941337423185951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581.13067648203082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87.532431929317625</v>
      </c>
      <c r="L71">
        <v>32.959999999999994</v>
      </c>
      <c r="M71">
        <v>0</v>
      </c>
      <c r="N71">
        <v>29.01</v>
      </c>
      <c r="O71">
        <v>48.67</v>
      </c>
      <c r="P71">
        <v>62.150000000000013</v>
      </c>
      <c r="Q71">
        <v>1.92</v>
      </c>
      <c r="R71">
        <v>3.85</v>
      </c>
      <c r="S71">
        <v>1.92</v>
      </c>
      <c r="T71">
        <v>0</v>
      </c>
      <c r="U71">
        <v>220.26999999999998</v>
      </c>
      <c r="V71">
        <v>3.4</v>
      </c>
      <c r="W71">
        <v>11.2</v>
      </c>
      <c r="X71">
        <v>36.229999999999997</v>
      </c>
      <c r="Y71">
        <v>0</v>
      </c>
      <c r="Z71">
        <v>1.5925799999999999</v>
      </c>
      <c r="AA71">
        <v>5.5666211882422383</v>
      </c>
      <c r="AB71">
        <v>3.2979515641570112</v>
      </c>
      <c r="AC71">
        <v>0</v>
      </c>
      <c r="AD71">
        <v>2.2313005057168569</v>
      </c>
      <c r="AE71">
        <v>4.0275488795437751</v>
      </c>
      <c r="AF71">
        <v>0</v>
      </c>
      <c r="AG71">
        <v>0</v>
      </c>
      <c r="AH71">
        <v>0</v>
      </c>
      <c r="AI71">
        <v>0.87139365266945967</v>
      </c>
      <c r="AJ71">
        <v>0</v>
      </c>
      <c r="AK71">
        <v>12.835546488813941</v>
      </c>
      <c r="AL71">
        <v>3.2633691910499145</v>
      </c>
      <c r="AM71">
        <v>3.8617152614150898</v>
      </c>
      <c r="AN71">
        <v>0</v>
      </c>
      <c r="AO71">
        <v>0</v>
      </c>
      <c r="AP71">
        <v>6.0960000000000007E-2</v>
      </c>
      <c r="AQ71">
        <v>0</v>
      </c>
      <c r="AR71">
        <v>8.7650398550724624</v>
      </c>
      <c r="AS71">
        <v>7.7945073435731738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593.28096585957155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87.532431929317625</v>
      </c>
      <c r="L72">
        <v>32.959999999999994</v>
      </c>
      <c r="M72">
        <v>0</v>
      </c>
      <c r="N72">
        <v>29.01</v>
      </c>
      <c r="O72">
        <v>48.67</v>
      </c>
      <c r="P72">
        <v>62.150000000000013</v>
      </c>
      <c r="Q72">
        <v>1.92</v>
      </c>
      <c r="R72">
        <v>3.85</v>
      </c>
      <c r="S72">
        <v>1.92</v>
      </c>
      <c r="T72">
        <v>0</v>
      </c>
      <c r="U72">
        <v>220.26999999999998</v>
      </c>
      <c r="V72">
        <v>3.4</v>
      </c>
      <c r="W72">
        <v>11.2</v>
      </c>
      <c r="X72">
        <v>36.229999999999997</v>
      </c>
      <c r="Y72">
        <v>0</v>
      </c>
      <c r="Z72">
        <v>1.5925799999999999</v>
      </c>
      <c r="AA72">
        <v>5.5666211882422383</v>
      </c>
      <c r="AB72">
        <v>3.2979515641570112</v>
      </c>
      <c r="AC72">
        <v>0</v>
      </c>
      <c r="AD72">
        <v>2.2313005057168569</v>
      </c>
      <c r="AE72">
        <v>4.0275488795437751</v>
      </c>
      <c r="AF72">
        <v>0</v>
      </c>
      <c r="AG72">
        <v>0</v>
      </c>
      <c r="AH72">
        <v>0</v>
      </c>
      <c r="AI72">
        <v>3.4222772509197665</v>
      </c>
      <c r="AJ72">
        <v>0</v>
      </c>
      <c r="AK72">
        <v>12.835546488813941</v>
      </c>
      <c r="AL72">
        <v>6.529277969018934</v>
      </c>
      <c r="AM72">
        <v>3.8617152614150898</v>
      </c>
      <c r="AN72">
        <v>0</v>
      </c>
      <c r="AO72">
        <v>0</v>
      </c>
      <c r="AP72">
        <v>6.0960000000000007E-2</v>
      </c>
      <c r="AQ72">
        <v>0</v>
      </c>
      <c r="AR72">
        <v>8.7650398550724624</v>
      </c>
      <c r="AS72">
        <v>7.7945073435731738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599.09775823579093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87.532048635491265</v>
      </c>
      <c r="L73">
        <v>33.6</v>
      </c>
      <c r="M73">
        <v>0</v>
      </c>
      <c r="N73">
        <v>29.01</v>
      </c>
      <c r="O73">
        <v>48.67</v>
      </c>
      <c r="P73">
        <v>62.150000000000013</v>
      </c>
      <c r="Q73">
        <v>5.0624852652259333</v>
      </c>
      <c r="R73">
        <v>8.75</v>
      </c>
      <c r="S73">
        <v>6.4524731595092017</v>
      </c>
      <c r="T73">
        <v>0</v>
      </c>
      <c r="U73">
        <v>220.26999999999998</v>
      </c>
      <c r="V73">
        <v>3.4</v>
      </c>
      <c r="W73">
        <v>11.2</v>
      </c>
      <c r="X73">
        <v>36.229999999999997</v>
      </c>
      <c r="Y73">
        <v>0</v>
      </c>
      <c r="Z73">
        <v>1.5925799999999999</v>
      </c>
      <c r="AA73">
        <v>5.5666211882422383</v>
      </c>
      <c r="AB73">
        <v>3.2979515641570112</v>
      </c>
      <c r="AC73">
        <v>0</v>
      </c>
      <c r="AD73">
        <v>2.2313005057168569</v>
      </c>
      <c r="AE73">
        <v>4.0275488795437751</v>
      </c>
      <c r="AF73">
        <v>0</v>
      </c>
      <c r="AG73">
        <v>0</v>
      </c>
      <c r="AH73">
        <v>5.3219149960009862</v>
      </c>
      <c r="AI73">
        <v>3.4222772509197665</v>
      </c>
      <c r="AJ73">
        <v>0</v>
      </c>
      <c r="AK73">
        <v>12.835546488813941</v>
      </c>
      <c r="AL73">
        <v>6.529277969018934</v>
      </c>
      <c r="AM73">
        <v>3.8617152614150898</v>
      </c>
      <c r="AN73">
        <v>0</v>
      </c>
      <c r="AO73">
        <v>0</v>
      </c>
      <c r="AP73">
        <v>6.0960000000000007E-2</v>
      </c>
      <c r="AQ73">
        <v>0</v>
      </c>
      <c r="AR73">
        <v>8.7650398550724624</v>
      </c>
      <c r="AS73">
        <v>7.7945073435731738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617.63424836270065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87.53176974868073</v>
      </c>
      <c r="L74">
        <v>32.75</v>
      </c>
      <c r="M74">
        <v>0</v>
      </c>
      <c r="N74">
        <v>29.01</v>
      </c>
      <c r="O74">
        <v>48.67</v>
      </c>
      <c r="P74">
        <v>62.150000000000013</v>
      </c>
      <c r="Q74">
        <v>5.09</v>
      </c>
      <c r="R74">
        <v>10.3</v>
      </c>
      <c r="S74">
        <v>6.4524731595092017</v>
      </c>
      <c r="T74">
        <v>0</v>
      </c>
      <c r="U74">
        <v>220.26999999999998</v>
      </c>
      <c r="V74">
        <v>3.4</v>
      </c>
      <c r="W74">
        <v>11.2</v>
      </c>
      <c r="X74">
        <v>36.229999999999997</v>
      </c>
      <c r="Y74">
        <v>0</v>
      </c>
      <c r="Z74">
        <v>1.5925799999999999</v>
      </c>
      <c r="AA74">
        <v>8.3489020707118158</v>
      </c>
      <c r="AB74">
        <v>6.5937931145173767</v>
      </c>
      <c r="AC74">
        <v>0</v>
      </c>
      <c r="AD74">
        <v>4.4647240376047099</v>
      </c>
      <c r="AE74">
        <v>4.0275488795437751</v>
      </c>
      <c r="AF74">
        <v>0</v>
      </c>
      <c r="AG74">
        <v>0</v>
      </c>
      <c r="AH74">
        <v>9.2547564213285831</v>
      </c>
      <c r="AI74">
        <v>3.4222772509197665</v>
      </c>
      <c r="AJ74">
        <v>0</v>
      </c>
      <c r="AK74">
        <v>12.835546488813941</v>
      </c>
      <c r="AL74">
        <v>6.529277969018934</v>
      </c>
      <c r="AM74">
        <v>3.8617152614150898</v>
      </c>
      <c r="AN74">
        <v>0</v>
      </c>
      <c r="AO74">
        <v>0</v>
      </c>
      <c r="AP74">
        <v>6.0960000000000007E-2</v>
      </c>
      <c r="AQ74">
        <v>0</v>
      </c>
      <c r="AR74">
        <v>8.7650398550724624</v>
      </c>
      <c r="AS74">
        <v>7.7945073435731738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630.60587160070963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157.90249727182149</v>
      </c>
      <c r="L75">
        <v>32.708593783586259</v>
      </c>
      <c r="M75">
        <v>0</v>
      </c>
      <c r="N75">
        <v>29.01</v>
      </c>
      <c r="O75">
        <v>48.67</v>
      </c>
      <c r="P75">
        <v>62.150000000000013</v>
      </c>
      <c r="Q75">
        <v>5.09</v>
      </c>
      <c r="R75">
        <v>10.357545023696682</v>
      </c>
      <c r="S75">
        <v>6.4524731595092017</v>
      </c>
      <c r="T75">
        <v>0</v>
      </c>
      <c r="U75">
        <v>220.26999999999998</v>
      </c>
      <c r="V75">
        <v>3.4</v>
      </c>
      <c r="W75">
        <v>11.2</v>
      </c>
      <c r="X75">
        <v>36.229999999999997</v>
      </c>
      <c r="Y75">
        <v>0</v>
      </c>
      <c r="Z75">
        <v>3.1851599999999998</v>
      </c>
      <c r="AA75">
        <v>8.3489020707118158</v>
      </c>
      <c r="AB75">
        <v>6.5937931145173767</v>
      </c>
      <c r="AC75">
        <v>0</v>
      </c>
      <c r="AD75">
        <v>4.4647240376047099</v>
      </c>
      <c r="AE75">
        <v>8.0529846694340659</v>
      </c>
      <c r="AF75">
        <v>0</v>
      </c>
      <c r="AG75">
        <v>0</v>
      </c>
      <c r="AH75">
        <v>17.073133360908216</v>
      </c>
      <c r="AI75">
        <v>4.6650154141699156</v>
      </c>
      <c r="AJ75">
        <v>0</v>
      </c>
      <c r="AK75">
        <v>12.835546488813941</v>
      </c>
      <c r="AL75">
        <v>6.529277969018934</v>
      </c>
      <c r="AM75">
        <v>3.8617152614150898</v>
      </c>
      <c r="AN75">
        <v>0</v>
      </c>
      <c r="AO75">
        <v>0</v>
      </c>
      <c r="AP75">
        <v>6.0960000000000007E-2</v>
      </c>
      <c r="AQ75">
        <v>0</v>
      </c>
      <c r="AR75">
        <v>8.7650398550724624</v>
      </c>
      <c r="AS75">
        <v>7.7945073435731738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715.67186882385329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157.91</v>
      </c>
      <c r="L76">
        <v>62.63</v>
      </c>
      <c r="M76">
        <v>0</v>
      </c>
      <c r="N76">
        <v>29.01</v>
      </c>
      <c r="O76">
        <v>48.67</v>
      </c>
      <c r="P76">
        <v>62.150000000000013</v>
      </c>
      <c r="Q76">
        <v>5.09</v>
      </c>
      <c r="R76">
        <v>10.357545023696682</v>
      </c>
      <c r="S76">
        <v>6.4524731595092017</v>
      </c>
      <c r="T76">
        <v>0</v>
      </c>
      <c r="U76">
        <v>220.26999999999998</v>
      </c>
      <c r="V76">
        <v>3.4</v>
      </c>
      <c r="W76">
        <v>11.2</v>
      </c>
      <c r="X76">
        <v>36.229999999999997</v>
      </c>
      <c r="Y76">
        <v>0</v>
      </c>
      <c r="Z76">
        <v>3.1851599999999998</v>
      </c>
      <c r="AA76">
        <v>8.3489020707118158</v>
      </c>
      <c r="AB76">
        <v>9.8917446786743888</v>
      </c>
      <c r="AC76">
        <v>0</v>
      </c>
      <c r="AD76">
        <v>4.4647240376047099</v>
      </c>
      <c r="AE76">
        <v>8.0529846694340659</v>
      </c>
      <c r="AF76">
        <v>0</v>
      </c>
      <c r="AG76">
        <v>0</v>
      </c>
      <c r="AH76">
        <v>22.861656661609082</v>
      </c>
      <c r="AI76">
        <v>4.9751724769844694</v>
      </c>
      <c r="AJ76">
        <v>0</v>
      </c>
      <c r="AK76">
        <v>12.835546488813941</v>
      </c>
      <c r="AL76">
        <v>6.529277969018934</v>
      </c>
      <c r="AM76">
        <v>3.8617152614150898</v>
      </c>
      <c r="AN76">
        <v>0</v>
      </c>
      <c r="AO76">
        <v>0</v>
      </c>
      <c r="AP76">
        <v>6.0960000000000007E-2</v>
      </c>
      <c r="AQ76">
        <v>0</v>
      </c>
      <c r="AR76">
        <v>9.7124057971014501</v>
      </c>
      <c r="AS76">
        <v>7.7945073435731738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755.94477563814701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157.89759716346595</v>
      </c>
      <c r="L77">
        <v>62.63</v>
      </c>
      <c r="M77">
        <v>0</v>
      </c>
      <c r="N77">
        <v>29.01</v>
      </c>
      <c r="O77">
        <v>48.67</v>
      </c>
      <c r="P77">
        <v>62.150000000000013</v>
      </c>
      <c r="Q77">
        <v>5.09</v>
      </c>
      <c r="R77">
        <v>10.35</v>
      </c>
      <c r="S77">
        <v>6.4524731595092017</v>
      </c>
      <c r="T77">
        <v>0</v>
      </c>
      <c r="U77">
        <v>220.26999999999998</v>
      </c>
      <c r="V77">
        <v>3.4</v>
      </c>
      <c r="W77">
        <v>11.2</v>
      </c>
      <c r="X77">
        <v>36.229999999999997</v>
      </c>
      <c r="Y77">
        <v>0</v>
      </c>
      <c r="Z77">
        <v>4.7777399999999997</v>
      </c>
      <c r="AA77">
        <v>8.3489020707118158</v>
      </c>
      <c r="AB77">
        <v>9.8917446786743888</v>
      </c>
      <c r="AC77">
        <v>0</v>
      </c>
      <c r="AD77">
        <v>8.9273250490384228</v>
      </c>
      <c r="AE77">
        <v>12.080533548977842</v>
      </c>
      <c r="AF77">
        <v>0</v>
      </c>
      <c r="AG77">
        <v>0</v>
      </c>
      <c r="AH77">
        <v>28.574920558326099</v>
      </c>
      <c r="AI77">
        <v>8.0851827530977474</v>
      </c>
      <c r="AJ77">
        <v>0</v>
      </c>
      <c r="AK77">
        <v>12.835546488813941</v>
      </c>
      <c r="AL77">
        <v>6.529277969018934</v>
      </c>
      <c r="AM77">
        <v>4.1062622080355391</v>
      </c>
      <c r="AN77">
        <v>0</v>
      </c>
      <c r="AO77">
        <v>0</v>
      </c>
      <c r="AP77">
        <v>0.18796000000000002</v>
      </c>
      <c r="AQ77">
        <v>0</v>
      </c>
      <c r="AR77">
        <v>9.7124057971014501</v>
      </c>
      <c r="AS77">
        <v>7.7945073435731738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775.20237878834484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157.89759716346595</v>
      </c>
      <c r="L78">
        <v>62.76</v>
      </c>
      <c r="M78">
        <v>0</v>
      </c>
      <c r="N78">
        <v>29.01</v>
      </c>
      <c r="O78">
        <v>48.67</v>
      </c>
      <c r="P78">
        <v>62.150000000000013</v>
      </c>
      <c r="Q78">
        <v>5.09</v>
      </c>
      <c r="R78">
        <v>10.35</v>
      </c>
      <c r="S78">
        <v>6.4524731595092017</v>
      </c>
      <c r="T78">
        <v>0</v>
      </c>
      <c r="U78">
        <v>220.26999999999998</v>
      </c>
      <c r="V78">
        <v>3.4</v>
      </c>
      <c r="W78">
        <v>11.2</v>
      </c>
      <c r="X78">
        <v>36.229999999999997</v>
      </c>
      <c r="Y78">
        <v>0</v>
      </c>
      <c r="Z78">
        <v>4.7777399999999997</v>
      </c>
      <c r="AA78">
        <v>8.3489020707118158</v>
      </c>
      <c r="AB78">
        <v>9.8917446786743888</v>
      </c>
      <c r="AC78">
        <v>0</v>
      </c>
      <c r="AD78">
        <v>8.9273250490384228</v>
      </c>
      <c r="AE78">
        <v>12.080533548977842</v>
      </c>
      <c r="AF78">
        <v>0</v>
      </c>
      <c r="AG78">
        <v>0</v>
      </c>
      <c r="AH78">
        <v>28.574920558326099</v>
      </c>
      <c r="AI78">
        <v>8.0851827530977474</v>
      </c>
      <c r="AJ78">
        <v>0</v>
      </c>
      <c r="AK78">
        <v>12.835546488813941</v>
      </c>
      <c r="AL78">
        <v>6.529277969018934</v>
      </c>
      <c r="AM78">
        <v>4.1062622080355391</v>
      </c>
      <c r="AN78">
        <v>0</v>
      </c>
      <c r="AO78">
        <v>0</v>
      </c>
      <c r="AP78">
        <v>0.18796000000000002</v>
      </c>
      <c r="AQ78">
        <v>0</v>
      </c>
      <c r="AR78">
        <v>9.7124057971014501</v>
      </c>
      <c r="AS78">
        <v>7.7945073435731738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775.33237878834473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157.90000000000003</v>
      </c>
      <c r="L79">
        <v>62.76</v>
      </c>
      <c r="M79">
        <v>0</v>
      </c>
      <c r="N79">
        <v>29.01</v>
      </c>
      <c r="O79">
        <v>48.67</v>
      </c>
      <c r="P79">
        <v>62.150000000000013</v>
      </c>
      <c r="Q79">
        <v>5.09</v>
      </c>
      <c r="R79">
        <v>10.35</v>
      </c>
      <c r="S79">
        <v>6.4524731595092017</v>
      </c>
      <c r="T79">
        <v>0</v>
      </c>
      <c r="U79">
        <v>220.26999999999998</v>
      </c>
      <c r="V79">
        <v>3.4</v>
      </c>
      <c r="W79">
        <v>11.2</v>
      </c>
      <c r="X79">
        <v>36.229999999999997</v>
      </c>
      <c r="Y79">
        <v>0</v>
      </c>
      <c r="Z79">
        <v>4.7777399999999997</v>
      </c>
      <c r="AA79">
        <v>8.3489020707118158</v>
      </c>
      <c r="AB79">
        <v>9.8917446786743888</v>
      </c>
      <c r="AC79">
        <v>0</v>
      </c>
      <c r="AD79">
        <v>8.9273250490384228</v>
      </c>
      <c r="AE79">
        <v>12.080533548977842</v>
      </c>
      <c r="AF79">
        <v>0</v>
      </c>
      <c r="AG79">
        <v>0</v>
      </c>
      <c r="AH79">
        <v>28.574920558326099</v>
      </c>
      <c r="AI79">
        <v>8.0851827530977474</v>
      </c>
      <c r="AJ79">
        <v>0</v>
      </c>
      <c r="AK79">
        <v>12.835546488813941</v>
      </c>
      <c r="AL79">
        <v>6.529277969018934</v>
      </c>
      <c r="AM79">
        <v>4.1062622080355391</v>
      </c>
      <c r="AN79">
        <v>0</v>
      </c>
      <c r="AO79">
        <v>0</v>
      </c>
      <c r="AP79">
        <v>0.18796000000000002</v>
      </c>
      <c r="AQ79">
        <v>0</v>
      </c>
      <c r="AR79">
        <v>9.7124057971014501</v>
      </c>
      <c r="AS79">
        <v>7.7945073435731738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775.33478162487893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157.90000000000003</v>
      </c>
      <c r="L80">
        <v>62.76</v>
      </c>
      <c r="M80">
        <v>0</v>
      </c>
      <c r="N80">
        <v>29.01</v>
      </c>
      <c r="O80">
        <v>48.67</v>
      </c>
      <c r="P80">
        <v>62.150000000000013</v>
      </c>
      <c r="Q80">
        <v>5.09</v>
      </c>
      <c r="R80">
        <v>10.35</v>
      </c>
      <c r="S80">
        <v>6.4524731595092017</v>
      </c>
      <c r="T80">
        <v>0</v>
      </c>
      <c r="U80">
        <v>220.26999999999998</v>
      </c>
      <c r="V80">
        <v>3.4</v>
      </c>
      <c r="W80">
        <v>11.2</v>
      </c>
      <c r="X80">
        <v>36.229999999999997</v>
      </c>
      <c r="Y80">
        <v>0</v>
      </c>
      <c r="Z80">
        <v>4.7777399999999997</v>
      </c>
      <c r="AA80">
        <v>8.3489020707118158</v>
      </c>
      <c r="AB80">
        <v>9.8917446786743888</v>
      </c>
      <c r="AC80">
        <v>0</v>
      </c>
      <c r="AD80">
        <v>8.9273250490384228</v>
      </c>
      <c r="AE80">
        <v>12.080533548977842</v>
      </c>
      <c r="AF80">
        <v>0</v>
      </c>
      <c r="AG80">
        <v>0</v>
      </c>
      <c r="AH80">
        <v>28.574920558326099</v>
      </c>
      <c r="AI80">
        <v>8.0851827530977474</v>
      </c>
      <c r="AJ80">
        <v>0</v>
      </c>
      <c r="AK80">
        <v>12.835546488813941</v>
      </c>
      <c r="AL80">
        <v>6.529277969018934</v>
      </c>
      <c r="AM80">
        <v>4.1062622080355391</v>
      </c>
      <c r="AN80">
        <v>0</v>
      </c>
      <c r="AO80">
        <v>0</v>
      </c>
      <c r="AP80">
        <v>0.18796000000000002</v>
      </c>
      <c r="AQ80">
        <v>0</v>
      </c>
      <c r="AR80">
        <v>8.630427536231883</v>
      </c>
      <c r="AS80">
        <v>7.7945073435731738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774.25280336400931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157.89999999999998</v>
      </c>
      <c r="L81">
        <v>65.110000000000014</v>
      </c>
      <c r="M81">
        <v>0</v>
      </c>
      <c r="N81">
        <v>29.01</v>
      </c>
      <c r="O81">
        <v>48.67</v>
      </c>
      <c r="P81">
        <v>62.150000000000013</v>
      </c>
      <c r="Q81">
        <v>5.09</v>
      </c>
      <c r="R81">
        <v>10.35</v>
      </c>
      <c r="S81">
        <v>6.4524731595092017</v>
      </c>
      <c r="T81">
        <v>0</v>
      </c>
      <c r="U81">
        <v>220.26999999999998</v>
      </c>
      <c r="V81">
        <v>3.4</v>
      </c>
      <c r="W81">
        <v>11.2</v>
      </c>
      <c r="X81">
        <v>36.229999999999997</v>
      </c>
      <c r="Y81">
        <v>0</v>
      </c>
      <c r="Z81">
        <v>4.7777399999999997</v>
      </c>
      <c r="AA81">
        <v>8.3489020707118158</v>
      </c>
      <c r="AB81">
        <v>9.8917446786743888</v>
      </c>
      <c r="AC81">
        <v>0</v>
      </c>
      <c r="AD81">
        <v>8.9273250490384228</v>
      </c>
      <c r="AE81">
        <v>12.080533548977842</v>
      </c>
      <c r="AF81">
        <v>0</v>
      </c>
      <c r="AG81">
        <v>0</v>
      </c>
      <c r="AH81">
        <v>28.574920558326099</v>
      </c>
      <c r="AI81">
        <v>8.0851827530977474</v>
      </c>
      <c r="AJ81">
        <v>0</v>
      </c>
      <c r="AK81">
        <v>12.835546488813941</v>
      </c>
      <c r="AL81">
        <v>6.529277969018934</v>
      </c>
      <c r="AM81">
        <v>4.1062622080355391</v>
      </c>
      <c r="AN81">
        <v>0</v>
      </c>
      <c r="AO81">
        <v>0</v>
      </c>
      <c r="AP81">
        <v>0.18796000000000002</v>
      </c>
      <c r="AQ81">
        <v>0</v>
      </c>
      <c r="AR81">
        <v>8.630427536231883</v>
      </c>
      <c r="AS81">
        <v>7.7945073435731738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776.60280336400922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157.89999999999998</v>
      </c>
      <c r="L82">
        <v>64.760000000000005</v>
      </c>
      <c r="M82">
        <v>0</v>
      </c>
      <c r="N82">
        <v>29.01</v>
      </c>
      <c r="O82">
        <v>48.67</v>
      </c>
      <c r="P82">
        <v>62.150000000000013</v>
      </c>
      <c r="Q82">
        <v>5.09</v>
      </c>
      <c r="R82">
        <v>10.35</v>
      </c>
      <c r="S82">
        <v>6.4524731595092017</v>
      </c>
      <c r="T82">
        <v>0</v>
      </c>
      <c r="U82">
        <v>220.26999999999998</v>
      </c>
      <c r="V82">
        <v>3.4</v>
      </c>
      <c r="W82">
        <v>11.2</v>
      </c>
      <c r="X82">
        <v>36.229999999999997</v>
      </c>
      <c r="Y82">
        <v>0</v>
      </c>
      <c r="Z82">
        <v>4.7777399999999997</v>
      </c>
      <c r="AA82">
        <v>8.3489020707118158</v>
      </c>
      <c r="AB82">
        <v>9.8917446786743888</v>
      </c>
      <c r="AC82">
        <v>0</v>
      </c>
      <c r="AD82">
        <v>8.9273250490384228</v>
      </c>
      <c r="AE82">
        <v>12.080533548977842</v>
      </c>
      <c r="AF82">
        <v>0</v>
      </c>
      <c r="AG82">
        <v>0</v>
      </c>
      <c r="AH82">
        <v>28.574920558326099</v>
      </c>
      <c r="AI82">
        <v>8.0851827530977474</v>
      </c>
      <c r="AJ82">
        <v>0</v>
      </c>
      <c r="AK82">
        <v>12.835546488813941</v>
      </c>
      <c r="AL82">
        <v>6.529277969018934</v>
      </c>
      <c r="AM82">
        <v>4.1062622080355391</v>
      </c>
      <c r="AN82">
        <v>0</v>
      </c>
      <c r="AO82">
        <v>0</v>
      </c>
      <c r="AP82">
        <v>0.18796000000000002</v>
      </c>
      <c r="AQ82">
        <v>0</v>
      </c>
      <c r="AR82">
        <v>8.630427536231883</v>
      </c>
      <c r="AS82">
        <v>7.7945073435731738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776.2528033640092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157.89999999999998</v>
      </c>
      <c r="L83">
        <v>62.63</v>
      </c>
      <c r="M83">
        <v>0</v>
      </c>
      <c r="N83">
        <v>29.01</v>
      </c>
      <c r="O83">
        <v>48.67</v>
      </c>
      <c r="P83">
        <v>66.515243135011445</v>
      </c>
      <c r="Q83">
        <v>5.09</v>
      </c>
      <c r="R83">
        <v>10.357545023696682</v>
      </c>
      <c r="S83">
        <v>6.4524731595092017</v>
      </c>
      <c r="T83">
        <v>0</v>
      </c>
      <c r="U83">
        <v>220.26999999999998</v>
      </c>
      <c r="V83">
        <v>3.4</v>
      </c>
      <c r="W83">
        <v>11.2</v>
      </c>
      <c r="X83">
        <v>36.229999999999997</v>
      </c>
      <c r="Y83">
        <v>0</v>
      </c>
      <c r="Z83">
        <v>4.7777399999999997</v>
      </c>
      <c r="AA83">
        <v>8.3489020707118158</v>
      </c>
      <c r="AB83">
        <v>9.8917446786743888</v>
      </c>
      <c r="AC83">
        <v>0</v>
      </c>
      <c r="AD83">
        <v>8.9273250490384228</v>
      </c>
      <c r="AE83">
        <v>12.080533548977842</v>
      </c>
      <c r="AF83">
        <v>0</v>
      </c>
      <c r="AG83">
        <v>0</v>
      </c>
      <c r="AH83">
        <v>28.574920558326099</v>
      </c>
      <c r="AI83">
        <v>8.0851827530977474</v>
      </c>
      <c r="AJ83">
        <v>0</v>
      </c>
      <c r="AK83">
        <v>12.835546488813941</v>
      </c>
      <c r="AL83">
        <v>3.2633691910499145</v>
      </c>
      <c r="AM83">
        <v>4.1062622080355391</v>
      </c>
      <c r="AN83">
        <v>0</v>
      </c>
      <c r="AO83">
        <v>0</v>
      </c>
      <c r="AP83">
        <v>0.18796000000000002</v>
      </c>
      <c r="AQ83">
        <v>0</v>
      </c>
      <c r="AR83">
        <v>8.630427536231883</v>
      </c>
      <c r="AS83">
        <v>7.7945073435731738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775.22968274474829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157.90315478212221</v>
      </c>
      <c r="L84">
        <v>62.63</v>
      </c>
      <c r="M84">
        <v>0</v>
      </c>
      <c r="N84">
        <v>29.01</v>
      </c>
      <c r="O84">
        <v>48.67</v>
      </c>
      <c r="P84">
        <v>66.515243135011445</v>
      </c>
      <c r="Q84">
        <v>5.09</v>
      </c>
      <c r="R84">
        <v>10.357545023696682</v>
      </c>
      <c r="S84">
        <v>6.4524731595092017</v>
      </c>
      <c r="T84">
        <v>0</v>
      </c>
      <c r="U84">
        <v>220.26999999999998</v>
      </c>
      <c r="V84">
        <v>3.4</v>
      </c>
      <c r="W84">
        <v>11.2</v>
      </c>
      <c r="X84">
        <v>36.229999999999997</v>
      </c>
      <c r="Y84">
        <v>0</v>
      </c>
      <c r="Z84">
        <v>4.7777399999999997</v>
      </c>
      <c r="AA84">
        <v>8.3489020707118158</v>
      </c>
      <c r="AB84">
        <v>9.8917446786743888</v>
      </c>
      <c r="AC84">
        <v>0</v>
      </c>
      <c r="AD84">
        <v>8.9273250490384228</v>
      </c>
      <c r="AE84">
        <v>12.080533548977842</v>
      </c>
      <c r="AF84">
        <v>0</v>
      </c>
      <c r="AG84">
        <v>0</v>
      </c>
      <c r="AH84">
        <v>22.861656661609082</v>
      </c>
      <c r="AI84">
        <v>8.0851827530977474</v>
      </c>
      <c r="AJ84">
        <v>0</v>
      </c>
      <c r="AK84">
        <v>12.835546488813941</v>
      </c>
      <c r="AL84">
        <v>3.2633691910499145</v>
      </c>
      <c r="AM84">
        <v>4.1062622080355391</v>
      </c>
      <c r="AN84">
        <v>0</v>
      </c>
      <c r="AO84">
        <v>0</v>
      </c>
      <c r="AP84">
        <v>0.18796000000000002</v>
      </c>
      <c r="AQ84">
        <v>0</v>
      </c>
      <c r="AR84">
        <v>8.630427536231883</v>
      </c>
      <c r="AS84">
        <v>7.7945073435731738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769.51957363015356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157.90315478212221</v>
      </c>
      <c r="L85">
        <v>64.760000000000005</v>
      </c>
      <c r="M85">
        <v>0</v>
      </c>
      <c r="N85">
        <v>29.01</v>
      </c>
      <c r="O85">
        <v>48.67</v>
      </c>
      <c r="P85">
        <v>66.515243135011445</v>
      </c>
      <c r="Q85">
        <v>5.09</v>
      </c>
      <c r="R85">
        <v>10.357545023696682</v>
      </c>
      <c r="S85">
        <v>6.4524731595092017</v>
      </c>
      <c r="T85">
        <v>0</v>
      </c>
      <c r="U85">
        <v>220.26999999999998</v>
      </c>
      <c r="V85">
        <v>3.4</v>
      </c>
      <c r="W85">
        <v>11.2</v>
      </c>
      <c r="X85">
        <v>36.229999999999997</v>
      </c>
      <c r="Y85">
        <v>0</v>
      </c>
      <c r="Z85">
        <v>0.80518000000000001</v>
      </c>
      <c r="AA85">
        <v>8.3489020707118158</v>
      </c>
      <c r="AB85">
        <v>9.8917446786743888</v>
      </c>
      <c r="AC85">
        <v>0</v>
      </c>
      <c r="AD85">
        <v>6.6960245433215668</v>
      </c>
      <c r="AE85">
        <v>12.080533548977842</v>
      </c>
      <c r="AF85">
        <v>0</v>
      </c>
      <c r="AG85">
        <v>0</v>
      </c>
      <c r="AH85">
        <v>19.436278646001178</v>
      </c>
      <c r="AI85">
        <v>4.821148901573161</v>
      </c>
      <c r="AJ85">
        <v>0</v>
      </c>
      <c r="AK85">
        <v>12.835546488813941</v>
      </c>
      <c r="AL85">
        <v>3.2633691910499145</v>
      </c>
      <c r="AM85">
        <v>3.8617152614150898</v>
      </c>
      <c r="AN85">
        <v>0</v>
      </c>
      <c r="AO85">
        <v>0</v>
      </c>
      <c r="AP85">
        <v>0.18796000000000002</v>
      </c>
      <c r="AQ85">
        <v>0</v>
      </c>
      <c r="AR85">
        <v>8.630427536231883</v>
      </c>
      <c r="AS85">
        <v>7.7945073435731738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758.51175431068327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157.90315478212221</v>
      </c>
      <c r="L86">
        <v>62.63</v>
      </c>
      <c r="M86">
        <v>0</v>
      </c>
      <c r="N86">
        <v>29.01</v>
      </c>
      <c r="O86">
        <v>48.67</v>
      </c>
      <c r="P86">
        <v>66.515243135011445</v>
      </c>
      <c r="Q86">
        <v>5.09</v>
      </c>
      <c r="R86">
        <v>10.357545023696682</v>
      </c>
      <c r="S86">
        <v>6.4524731595092017</v>
      </c>
      <c r="T86">
        <v>0</v>
      </c>
      <c r="U86">
        <v>220.26999999999998</v>
      </c>
      <c r="V86">
        <v>3.4</v>
      </c>
      <c r="W86">
        <v>11.2</v>
      </c>
      <c r="X86">
        <v>36.229999999999997</v>
      </c>
      <c r="Y86">
        <v>0</v>
      </c>
      <c r="Z86">
        <v>0.80518000000000001</v>
      </c>
      <c r="AA86">
        <v>8.3489020707118158</v>
      </c>
      <c r="AB86">
        <v>9.8917446786743888</v>
      </c>
      <c r="AC86">
        <v>0</v>
      </c>
      <c r="AD86">
        <v>4.4647240376047099</v>
      </c>
      <c r="AE86">
        <v>12.080533548977842</v>
      </c>
      <c r="AF86">
        <v>0</v>
      </c>
      <c r="AG86">
        <v>0</v>
      </c>
      <c r="AH86">
        <v>19.436278646001178</v>
      </c>
      <c r="AI86">
        <v>4.821148901573161</v>
      </c>
      <c r="AJ86">
        <v>0</v>
      </c>
      <c r="AK86">
        <v>12.835546488813941</v>
      </c>
      <c r="AL86">
        <v>3.2633691910499145</v>
      </c>
      <c r="AM86">
        <v>3.8617152614150898</v>
      </c>
      <c r="AN86">
        <v>0</v>
      </c>
      <c r="AO86">
        <v>0</v>
      </c>
      <c r="AP86">
        <v>0.18796000000000002</v>
      </c>
      <c r="AQ86">
        <v>0</v>
      </c>
      <c r="AR86">
        <v>8.630427536231883</v>
      </c>
      <c r="AS86">
        <v>7.7945073435731738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754.15045380496656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157.91000000000003</v>
      </c>
      <c r="L87">
        <v>62.63</v>
      </c>
      <c r="M87">
        <v>0</v>
      </c>
      <c r="N87">
        <v>29.01</v>
      </c>
      <c r="O87">
        <v>48.67</v>
      </c>
      <c r="P87">
        <v>66.515243135011445</v>
      </c>
      <c r="Q87">
        <v>4.9599999999999991</v>
      </c>
      <c r="R87">
        <v>10.357545023696682</v>
      </c>
      <c r="S87">
        <v>6.4524731595092017</v>
      </c>
      <c r="T87">
        <v>0</v>
      </c>
      <c r="U87">
        <v>220.26999999999998</v>
      </c>
      <c r="V87">
        <v>3.4</v>
      </c>
      <c r="W87">
        <v>11.2</v>
      </c>
      <c r="X87">
        <v>36.229999999999997</v>
      </c>
      <c r="Y87">
        <v>0</v>
      </c>
      <c r="Z87">
        <v>0.80518000000000001</v>
      </c>
      <c r="AA87">
        <v>8.3489020707118158</v>
      </c>
      <c r="AB87">
        <v>9.8917446786743888</v>
      </c>
      <c r="AC87">
        <v>0</v>
      </c>
      <c r="AD87">
        <v>4.4647240376047099</v>
      </c>
      <c r="AE87">
        <v>12.080533548977842</v>
      </c>
      <c r="AF87">
        <v>0</v>
      </c>
      <c r="AG87">
        <v>0</v>
      </c>
      <c r="AH87">
        <v>19.436278646001178</v>
      </c>
      <c r="AI87">
        <v>4.821148901573161</v>
      </c>
      <c r="AJ87">
        <v>0</v>
      </c>
      <c r="AK87">
        <v>12.835546488813941</v>
      </c>
      <c r="AL87">
        <v>3.2633691910499145</v>
      </c>
      <c r="AM87">
        <v>3.8617152614150898</v>
      </c>
      <c r="AN87">
        <v>0</v>
      </c>
      <c r="AO87">
        <v>0</v>
      </c>
      <c r="AP87">
        <v>6.0960000000000007E-2</v>
      </c>
      <c r="AQ87">
        <v>0</v>
      </c>
      <c r="AR87">
        <v>8.630427536231883</v>
      </c>
      <c r="AS87">
        <v>7.7945073435731738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753.90029902284448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157.9036451359712</v>
      </c>
      <c r="L88">
        <v>62.63</v>
      </c>
      <c r="M88">
        <v>0</v>
      </c>
      <c r="N88">
        <v>29.01</v>
      </c>
      <c r="O88">
        <v>48.67</v>
      </c>
      <c r="P88">
        <v>66.515243135011445</v>
      </c>
      <c r="Q88">
        <v>4.9599999999999991</v>
      </c>
      <c r="R88">
        <v>10.357545023696682</v>
      </c>
      <c r="S88">
        <v>6.4524731595092017</v>
      </c>
      <c r="T88">
        <v>0</v>
      </c>
      <c r="U88">
        <v>220.26999999999998</v>
      </c>
      <c r="V88">
        <v>3.4</v>
      </c>
      <c r="W88">
        <v>11.2</v>
      </c>
      <c r="X88">
        <v>36.229999999999997</v>
      </c>
      <c r="Y88">
        <v>0</v>
      </c>
      <c r="Z88">
        <v>0.80518000000000001</v>
      </c>
      <c r="AA88">
        <v>8.3489020707118158</v>
      </c>
      <c r="AB88">
        <v>9.8917446786743888</v>
      </c>
      <c r="AC88">
        <v>0</v>
      </c>
      <c r="AD88">
        <v>4.4647240376047099</v>
      </c>
      <c r="AE88">
        <v>12.080533548977842</v>
      </c>
      <c r="AF88">
        <v>0</v>
      </c>
      <c r="AG88">
        <v>0</v>
      </c>
      <c r="AH88">
        <v>19.436278646001178</v>
      </c>
      <c r="AI88">
        <v>4.821148901573161</v>
      </c>
      <c r="AJ88">
        <v>0</v>
      </c>
      <c r="AK88">
        <v>12.835546488813941</v>
      </c>
      <c r="AL88">
        <v>3.2633691910499145</v>
      </c>
      <c r="AM88">
        <v>3.8617152614150898</v>
      </c>
      <c r="AN88">
        <v>0</v>
      </c>
      <c r="AO88">
        <v>0</v>
      </c>
      <c r="AP88">
        <v>6.0960000000000007E-2</v>
      </c>
      <c r="AQ88">
        <v>0</v>
      </c>
      <c r="AR88">
        <v>8.630427536231883</v>
      </c>
      <c r="AS88">
        <v>7.7945073435731738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753.89394415881554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157.9036451359712</v>
      </c>
      <c r="L89">
        <v>62.63</v>
      </c>
      <c r="M89">
        <v>0</v>
      </c>
      <c r="N89">
        <v>29.01</v>
      </c>
      <c r="O89">
        <v>48.67</v>
      </c>
      <c r="P89">
        <v>66.515243135011445</v>
      </c>
      <c r="Q89">
        <v>4.9599999999999991</v>
      </c>
      <c r="R89">
        <v>10.357545023696682</v>
      </c>
      <c r="S89">
        <v>6.4524731595092017</v>
      </c>
      <c r="T89">
        <v>0</v>
      </c>
      <c r="U89">
        <v>220.26999999999998</v>
      </c>
      <c r="V89">
        <v>3.4</v>
      </c>
      <c r="W89">
        <v>11.2</v>
      </c>
      <c r="X89">
        <v>36.229999999999997</v>
      </c>
      <c r="Y89">
        <v>0</v>
      </c>
      <c r="Z89">
        <v>4.7777399999999997</v>
      </c>
      <c r="AA89">
        <v>8.3489020707118158</v>
      </c>
      <c r="AB89">
        <v>9.8917446786743888</v>
      </c>
      <c r="AC89">
        <v>0</v>
      </c>
      <c r="AD89">
        <v>4.4647240376047099</v>
      </c>
      <c r="AE89">
        <v>12.080533548977842</v>
      </c>
      <c r="AF89">
        <v>0</v>
      </c>
      <c r="AG89">
        <v>0</v>
      </c>
      <c r="AH89">
        <v>22.861656661609082</v>
      </c>
      <c r="AI89">
        <v>8.0851827530977474</v>
      </c>
      <c r="AJ89">
        <v>0</v>
      </c>
      <c r="AK89">
        <v>12.835546488813941</v>
      </c>
      <c r="AL89">
        <v>3.2633691910499145</v>
      </c>
      <c r="AM89">
        <v>4.1062622080355391</v>
      </c>
      <c r="AN89">
        <v>0</v>
      </c>
      <c r="AO89">
        <v>0</v>
      </c>
      <c r="AP89">
        <v>6.0960000000000007E-2</v>
      </c>
      <c r="AQ89">
        <v>0</v>
      </c>
      <c r="AR89">
        <v>8.630427536231883</v>
      </c>
      <c r="AS89">
        <v>7.7945073435731738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764.80046297256877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157.9036451359712</v>
      </c>
      <c r="L90">
        <v>62.63</v>
      </c>
      <c r="M90">
        <v>0</v>
      </c>
      <c r="N90">
        <v>29.01</v>
      </c>
      <c r="O90">
        <v>48.67</v>
      </c>
      <c r="P90">
        <v>66.515243135011445</v>
      </c>
      <c r="Q90">
        <v>4.9599999999999991</v>
      </c>
      <c r="R90">
        <v>10.357545023696682</v>
      </c>
      <c r="S90">
        <v>6.4524731595092017</v>
      </c>
      <c r="T90">
        <v>0</v>
      </c>
      <c r="U90">
        <v>220.26999999999998</v>
      </c>
      <c r="V90">
        <v>3.4</v>
      </c>
      <c r="W90">
        <v>11.2</v>
      </c>
      <c r="X90">
        <v>36.229999999999997</v>
      </c>
      <c r="Y90">
        <v>0</v>
      </c>
      <c r="Z90">
        <v>4.7777399999999997</v>
      </c>
      <c r="AA90">
        <v>8.3489020707118158</v>
      </c>
      <c r="AB90">
        <v>9.8917446786743888</v>
      </c>
      <c r="AC90">
        <v>0</v>
      </c>
      <c r="AD90">
        <v>6.6960245433215668</v>
      </c>
      <c r="AE90">
        <v>12.080533548977842</v>
      </c>
      <c r="AF90">
        <v>0</v>
      </c>
      <c r="AG90">
        <v>0</v>
      </c>
      <c r="AH90">
        <v>28.574920558326099</v>
      </c>
      <c r="AI90">
        <v>8.0851827530977474</v>
      </c>
      <c r="AJ90">
        <v>0</v>
      </c>
      <c r="AK90">
        <v>12.835546488813941</v>
      </c>
      <c r="AL90">
        <v>3.2633691910499145</v>
      </c>
      <c r="AM90">
        <v>4.1062622080355391</v>
      </c>
      <c r="AN90">
        <v>0</v>
      </c>
      <c r="AO90">
        <v>0</v>
      </c>
      <c r="AP90">
        <v>6.0960000000000007E-2</v>
      </c>
      <c r="AQ90">
        <v>0</v>
      </c>
      <c r="AR90">
        <v>8.630427536231883</v>
      </c>
      <c r="AS90">
        <v>7.7945073435731738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772.74502737500256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157.9036451359712</v>
      </c>
      <c r="L91">
        <v>62.63</v>
      </c>
      <c r="M91">
        <v>0</v>
      </c>
      <c r="N91">
        <v>29.01</v>
      </c>
      <c r="O91">
        <v>48.67</v>
      </c>
      <c r="P91">
        <v>66.515243135011445</v>
      </c>
      <c r="Q91">
        <v>4.9575150300601196</v>
      </c>
      <c r="R91">
        <v>10.357545023696682</v>
      </c>
      <c r="S91">
        <v>6.4524731595092017</v>
      </c>
      <c r="T91">
        <v>0</v>
      </c>
      <c r="U91">
        <v>220.26999999999998</v>
      </c>
      <c r="V91">
        <v>3.4</v>
      </c>
      <c r="W91">
        <v>11.2</v>
      </c>
      <c r="X91">
        <v>36.229999999999997</v>
      </c>
      <c r="Y91">
        <v>0</v>
      </c>
      <c r="Z91">
        <v>4.7777399999999997</v>
      </c>
      <c r="AA91">
        <v>8.3489020707118158</v>
      </c>
      <c r="AB91">
        <v>9.8917446786743888</v>
      </c>
      <c r="AC91">
        <v>0</v>
      </c>
      <c r="AD91">
        <v>6.6960245433215668</v>
      </c>
      <c r="AE91">
        <v>12.080533548977842</v>
      </c>
      <c r="AF91">
        <v>0</v>
      </c>
      <c r="AG91">
        <v>0</v>
      </c>
      <c r="AH91">
        <v>28.574920558326099</v>
      </c>
      <c r="AI91">
        <v>8.0851827530977474</v>
      </c>
      <c r="AJ91">
        <v>0</v>
      </c>
      <c r="AK91">
        <v>12.835546488813941</v>
      </c>
      <c r="AL91">
        <v>3.2633691910499145</v>
      </c>
      <c r="AM91">
        <v>4.1062622080355391</v>
      </c>
      <c r="AN91">
        <v>0</v>
      </c>
      <c r="AO91">
        <v>0</v>
      </c>
      <c r="AP91">
        <v>6.0960000000000007E-2</v>
      </c>
      <c r="AQ91">
        <v>0</v>
      </c>
      <c r="AR91">
        <v>8.630427536231883</v>
      </c>
      <c r="AS91">
        <v>7.7945073435731738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772.74254240506275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157.9036451359712</v>
      </c>
      <c r="L92">
        <v>62.63</v>
      </c>
      <c r="M92">
        <v>0</v>
      </c>
      <c r="N92">
        <v>29.01</v>
      </c>
      <c r="O92">
        <v>48.67</v>
      </c>
      <c r="P92">
        <v>66.515243135011445</v>
      </c>
      <c r="Q92">
        <v>4.9575150300601196</v>
      </c>
      <c r="R92">
        <v>10.357545023696682</v>
      </c>
      <c r="S92">
        <v>6.4524731595092017</v>
      </c>
      <c r="T92">
        <v>0</v>
      </c>
      <c r="U92">
        <v>220.26999999999998</v>
      </c>
      <c r="V92">
        <v>3.4</v>
      </c>
      <c r="W92">
        <v>11.2</v>
      </c>
      <c r="X92">
        <v>36.229999999999997</v>
      </c>
      <c r="Y92">
        <v>0</v>
      </c>
      <c r="Z92">
        <v>4.7777399999999997</v>
      </c>
      <c r="AA92">
        <v>8.3489020707118158</v>
      </c>
      <c r="AB92">
        <v>9.8917446786743888</v>
      </c>
      <c r="AC92">
        <v>0</v>
      </c>
      <c r="AD92">
        <v>6.6960245433215668</v>
      </c>
      <c r="AE92">
        <v>12.080533548977842</v>
      </c>
      <c r="AF92">
        <v>0</v>
      </c>
      <c r="AG92">
        <v>0</v>
      </c>
      <c r="AH92">
        <v>22.861656661609082</v>
      </c>
      <c r="AI92">
        <v>8.0851827530977474</v>
      </c>
      <c r="AJ92">
        <v>0</v>
      </c>
      <c r="AK92">
        <v>12.835546488813941</v>
      </c>
      <c r="AL92">
        <v>3.2633691910499145</v>
      </c>
      <c r="AM92">
        <v>4.1062622080355391</v>
      </c>
      <c r="AN92">
        <v>0</v>
      </c>
      <c r="AO92">
        <v>0</v>
      </c>
      <c r="AP92">
        <v>6.0960000000000007E-2</v>
      </c>
      <c r="AQ92">
        <v>0</v>
      </c>
      <c r="AR92">
        <v>8.630427536231883</v>
      </c>
      <c r="AS92">
        <v>7.7945073435731738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767.02927850834578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157.9036451359712</v>
      </c>
      <c r="L93">
        <v>62.63</v>
      </c>
      <c r="M93">
        <v>0</v>
      </c>
      <c r="N93">
        <v>29.01</v>
      </c>
      <c r="O93">
        <v>48.67</v>
      </c>
      <c r="P93">
        <v>66.515243135011445</v>
      </c>
      <c r="Q93">
        <v>4.88</v>
      </c>
      <c r="R93">
        <v>10.357545023696682</v>
      </c>
      <c r="S93">
        <v>6.4524731595092017</v>
      </c>
      <c r="T93">
        <v>0</v>
      </c>
      <c r="U93">
        <v>220.26999999999998</v>
      </c>
      <c r="V93">
        <v>3.4</v>
      </c>
      <c r="W93">
        <v>11.2</v>
      </c>
      <c r="X93">
        <v>36.229999999999997</v>
      </c>
      <c r="Y93">
        <v>0</v>
      </c>
      <c r="Z93">
        <v>1.5925799999999999</v>
      </c>
      <c r="AA93">
        <v>8.3489020707118158</v>
      </c>
      <c r="AB93">
        <v>9.8917446786743888</v>
      </c>
      <c r="AC93">
        <v>0</v>
      </c>
      <c r="AD93">
        <v>4.4647240376047099</v>
      </c>
      <c r="AE93">
        <v>8.0529846694340659</v>
      </c>
      <c r="AF93">
        <v>0</v>
      </c>
      <c r="AG93">
        <v>0</v>
      </c>
      <c r="AH93">
        <v>16.797898969195842</v>
      </c>
      <c r="AI93">
        <v>6.842444589847597</v>
      </c>
      <c r="AJ93">
        <v>0</v>
      </c>
      <c r="AK93">
        <v>12.835546488813941</v>
      </c>
      <c r="AL93">
        <v>6.529277969018934</v>
      </c>
      <c r="AM93">
        <v>3.8617152614150898</v>
      </c>
      <c r="AN93">
        <v>0</v>
      </c>
      <c r="AO93">
        <v>0</v>
      </c>
      <c r="AP93">
        <v>6.0960000000000007E-2</v>
      </c>
      <c r="AQ93">
        <v>0</v>
      </c>
      <c r="AR93">
        <v>8.630427536231883</v>
      </c>
      <c r="AS93">
        <v>7.7945073435731738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753.22262006870994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157.9036451359712</v>
      </c>
      <c r="L94">
        <v>62.63</v>
      </c>
      <c r="M94">
        <v>0</v>
      </c>
      <c r="N94">
        <v>29.01</v>
      </c>
      <c r="O94">
        <v>48.67</v>
      </c>
      <c r="P94">
        <v>66.515243135011445</v>
      </c>
      <c r="Q94">
        <v>4.88</v>
      </c>
      <c r="R94">
        <v>10.357545023696682</v>
      </c>
      <c r="S94">
        <v>6.4524731595092017</v>
      </c>
      <c r="T94">
        <v>0</v>
      </c>
      <c r="U94">
        <v>220.26999999999998</v>
      </c>
      <c r="V94">
        <v>3.4</v>
      </c>
      <c r="W94">
        <v>11.2</v>
      </c>
      <c r="X94">
        <v>36.229999999999997</v>
      </c>
      <c r="Y94">
        <v>0</v>
      </c>
      <c r="Z94">
        <v>1.5925799999999999</v>
      </c>
      <c r="AA94">
        <v>8.3489020707118158</v>
      </c>
      <c r="AB94">
        <v>6.5937931145173767</v>
      </c>
      <c r="AC94">
        <v>0</v>
      </c>
      <c r="AD94">
        <v>2.2313005057168569</v>
      </c>
      <c r="AE94">
        <v>4.0275488795437751</v>
      </c>
      <c r="AF94">
        <v>0</v>
      </c>
      <c r="AG94">
        <v>0</v>
      </c>
      <c r="AH94">
        <v>10.757794232320377</v>
      </c>
      <c r="AI94">
        <v>4.6650154141699156</v>
      </c>
      <c r="AJ94">
        <v>0</v>
      </c>
      <c r="AK94">
        <v>12.835546488813941</v>
      </c>
      <c r="AL94">
        <v>6.529277969018934</v>
      </c>
      <c r="AM94">
        <v>3.8617152614150898</v>
      </c>
      <c r="AN94">
        <v>0</v>
      </c>
      <c r="AO94">
        <v>0</v>
      </c>
      <c r="AP94">
        <v>6.0960000000000007E-2</v>
      </c>
      <c r="AQ94">
        <v>0</v>
      </c>
      <c r="AR94">
        <v>8.630427536231883</v>
      </c>
      <c r="AS94">
        <v>7.7945073435731738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735.44827527022176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157.9036451359712</v>
      </c>
      <c r="L95">
        <v>64.648551520175658</v>
      </c>
      <c r="M95">
        <v>0</v>
      </c>
      <c r="N95">
        <v>29.01</v>
      </c>
      <c r="O95">
        <v>48.67</v>
      </c>
      <c r="P95">
        <v>66.515243135011445</v>
      </c>
      <c r="Q95">
        <v>4.88</v>
      </c>
      <c r="R95">
        <v>10.357545023696682</v>
      </c>
      <c r="S95">
        <v>6.4524731595092017</v>
      </c>
      <c r="T95">
        <v>0</v>
      </c>
      <c r="U95">
        <v>220.26999999999998</v>
      </c>
      <c r="V95">
        <v>3.4</v>
      </c>
      <c r="W95">
        <v>11.2</v>
      </c>
      <c r="X95">
        <v>36.229999999999997</v>
      </c>
      <c r="Y95">
        <v>0</v>
      </c>
      <c r="Z95">
        <v>1.5925799999999999</v>
      </c>
      <c r="AA95">
        <v>8.3489020707118158</v>
      </c>
      <c r="AB95">
        <v>6.5937931145173767</v>
      </c>
      <c r="AC95">
        <v>0</v>
      </c>
      <c r="AD95">
        <v>0</v>
      </c>
      <c r="AE95">
        <v>4.0275488795437751</v>
      </c>
      <c r="AF95">
        <v>0</v>
      </c>
      <c r="AG95">
        <v>0</v>
      </c>
      <c r="AH95">
        <v>5.6917612098644881</v>
      </c>
      <c r="AI95">
        <v>3.4222772509197665</v>
      </c>
      <c r="AJ95">
        <v>0</v>
      </c>
      <c r="AK95">
        <v>12.835546488813941</v>
      </c>
      <c r="AL95">
        <v>6.529277969018934</v>
      </c>
      <c r="AM95">
        <v>3.8617152614150898</v>
      </c>
      <c r="AN95">
        <v>0</v>
      </c>
      <c r="AO95">
        <v>0</v>
      </c>
      <c r="AP95">
        <v>6.0960000000000007E-2</v>
      </c>
      <c r="AQ95">
        <v>0</v>
      </c>
      <c r="AR95">
        <v>8.630427536231883</v>
      </c>
      <c r="AS95">
        <v>7.7945073435731738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728.92675509897447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157.9036451359712</v>
      </c>
      <c r="L96">
        <v>64.648551520175658</v>
      </c>
      <c r="M96">
        <v>0</v>
      </c>
      <c r="N96">
        <v>29.01</v>
      </c>
      <c r="O96">
        <v>48.67</v>
      </c>
      <c r="P96">
        <v>66.515243135011445</v>
      </c>
      <c r="Q96">
        <v>4.88</v>
      </c>
      <c r="R96">
        <v>10.357545023696682</v>
      </c>
      <c r="S96">
        <v>6.4524731595092017</v>
      </c>
      <c r="T96">
        <v>0</v>
      </c>
      <c r="U96">
        <v>220.26999999999998</v>
      </c>
      <c r="V96">
        <v>3.4</v>
      </c>
      <c r="W96">
        <v>11.2</v>
      </c>
      <c r="X96">
        <v>36.229999999999997</v>
      </c>
      <c r="Y96">
        <v>0</v>
      </c>
      <c r="Z96">
        <v>1.5925799999999999</v>
      </c>
      <c r="AA96">
        <v>8.3489020707118158</v>
      </c>
      <c r="AB96">
        <v>3.2979515641570112</v>
      </c>
      <c r="AC96">
        <v>0</v>
      </c>
      <c r="AD96">
        <v>0</v>
      </c>
      <c r="AE96">
        <v>4.0275488795437751</v>
      </c>
      <c r="AF96">
        <v>0</v>
      </c>
      <c r="AG96">
        <v>0</v>
      </c>
      <c r="AH96">
        <v>0</v>
      </c>
      <c r="AI96">
        <v>0.87139365266945967</v>
      </c>
      <c r="AJ96">
        <v>0</v>
      </c>
      <c r="AK96">
        <v>12.835546488813941</v>
      </c>
      <c r="AL96">
        <v>6.529277969018934</v>
      </c>
      <c r="AM96">
        <v>3.8617152614150898</v>
      </c>
      <c r="AN96">
        <v>0</v>
      </c>
      <c r="AO96">
        <v>0</v>
      </c>
      <c r="AP96">
        <v>6.0960000000000007E-2</v>
      </c>
      <c r="AQ96">
        <v>0</v>
      </c>
      <c r="AR96">
        <v>8.630427536231883</v>
      </c>
      <c r="AS96">
        <v>7.7945073435731738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717.38826874049926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157.9036451359712</v>
      </c>
      <c r="L97">
        <v>62.63</v>
      </c>
      <c r="M97">
        <v>0</v>
      </c>
      <c r="N97">
        <v>29.01</v>
      </c>
      <c r="O97">
        <v>48.67</v>
      </c>
      <c r="P97">
        <v>66.515243135011445</v>
      </c>
      <c r="Q97">
        <v>4.88</v>
      </c>
      <c r="R97">
        <v>10.357545023696682</v>
      </c>
      <c r="S97">
        <v>6.4524731595092017</v>
      </c>
      <c r="T97">
        <v>0</v>
      </c>
      <c r="U97">
        <v>220.26999999999998</v>
      </c>
      <c r="V97">
        <v>3.4</v>
      </c>
      <c r="W97">
        <v>11.2</v>
      </c>
      <c r="X97">
        <v>36.229999999999997</v>
      </c>
      <c r="Y97">
        <v>0</v>
      </c>
      <c r="Z97">
        <v>1.5925799999999999</v>
      </c>
      <c r="AA97">
        <v>5.5666211882422383</v>
      </c>
      <c r="AB97">
        <v>3.2979515641570112</v>
      </c>
      <c r="AC97">
        <v>0</v>
      </c>
      <c r="AD97">
        <v>0</v>
      </c>
      <c r="AE97">
        <v>4.0275488795437751</v>
      </c>
      <c r="AF97">
        <v>0</v>
      </c>
      <c r="AG97">
        <v>0</v>
      </c>
      <c r="AH97">
        <v>0</v>
      </c>
      <c r="AI97">
        <v>0.87139365266945967</v>
      </c>
      <c r="AJ97">
        <v>0</v>
      </c>
      <c r="AK97">
        <v>12.835546488813941</v>
      </c>
      <c r="AL97">
        <v>9.7926471600688494</v>
      </c>
      <c r="AM97">
        <v>3.8617152614150898</v>
      </c>
      <c r="AN97">
        <v>0</v>
      </c>
      <c r="AO97">
        <v>0</v>
      </c>
      <c r="AP97">
        <v>0</v>
      </c>
      <c r="AQ97">
        <v>0</v>
      </c>
      <c r="AR97">
        <v>8.630427536231883</v>
      </c>
      <c r="AS97">
        <v>7.7945073435731738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715.78984552890404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157.9036451359712</v>
      </c>
      <c r="L98">
        <v>62.63</v>
      </c>
      <c r="M98">
        <v>0</v>
      </c>
      <c r="N98">
        <v>29.01</v>
      </c>
      <c r="O98">
        <v>48.67</v>
      </c>
      <c r="P98">
        <v>66.515243135011445</v>
      </c>
      <c r="Q98">
        <v>4.88</v>
      </c>
      <c r="R98">
        <v>10.357545023696682</v>
      </c>
      <c r="S98">
        <v>6.4524731595092017</v>
      </c>
      <c r="T98">
        <v>0</v>
      </c>
      <c r="U98">
        <v>220.26999999999998</v>
      </c>
      <c r="V98">
        <v>3.4</v>
      </c>
      <c r="W98">
        <v>11.2</v>
      </c>
      <c r="X98">
        <v>36.229999999999997</v>
      </c>
      <c r="Y98">
        <v>0</v>
      </c>
      <c r="Z98">
        <v>1.5925799999999999</v>
      </c>
      <c r="AA98">
        <v>2.7822808824695762</v>
      </c>
      <c r="AB98">
        <v>3.2979515641570112</v>
      </c>
      <c r="AC98">
        <v>0</v>
      </c>
      <c r="AD98">
        <v>0</v>
      </c>
      <c r="AE98">
        <v>4.0275488795437751</v>
      </c>
      <c r="AF98">
        <v>0</v>
      </c>
      <c r="AG98">
        <v>0</v>
      </c>
      <c r="AH98">
        <v>0</v>
      </c>
      <c r="AI98">
        <v>0.87139365266945967</v>
      </c>
      <c r="AJ98">
        <v>0</v>
      </c>
      <c r="AK98">
        <v>12.835546488813941</v>
      </c>
      <c r="AL98">
        <v>9.7926471600688494</v>
      </c>
      <c r="AM98">
        <v>3.8617152614150898</v>
      </c>
      <c r="AN98">
        <v>0</v>
      </c>
      <c r="AO98">
        <v>0</v>
      </c>
      <c r="AP98">
        <v>0</v>
      </c>
      <c r="AQ98">
        <v>0</v>
      </c>
      <c r="AR98">
        <v>8.630427536231883</v>
      </c>
      <c r="AS98">
        <v>7.7945073435731738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713.00550522313131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2.9671283466853882</v>
      </c>
      <c r="L99">
        <f t="shared" si="2"/>
        <v>1.1562059074276743</v>
      </c>
      <c r="M99">
        <f t="shared" si="2"/>
        <v>0</v>
      </c>
      <c r="N99">
        <f t="shared" si="2"/>
        <v>0.69776325194537392</v>
      </c>
      <c r="O99">
        <f t="shared" si="2"/>
        <v>1.1734859066405299</v>
      </c>
      <c r="P99">
        <f t="shared" si="2"/>
        <v>1.4745774130806975</v>
      </c>
      <c r="Q99">
        <f t="shared" si="2"/>
        <v>9.9387916262747941E-2</v>
      </c>
      <c r="R99">
        <f t="shared" si="2"/>
        <v>0.20407871504216976</v>
      </c>
      <c r="S99">
        <f t="shared" si="2"/>
        <v>0.12808194555403121</v>
      </c>
      <c r="T99">
        <f t="shared" si="2"/>
        <v>0</v>
      </c>
      <c r="U99">
        <f t="shared" si="2"/>
        <v>5.2864800000000081</v>
      </c>
      <c r="V99">
        <f t="shared" si="2"/>
        <v>7.1319709224028208E-2</v>
      </c>
      <c r="W99">
        <f t="shared" si="2"/>
        <v>0.23287275564123608</v>
      </c>
      <c r="X99">
        <f t="shared" si="2"/>
        <v>0.76328174538159355</v>
      </c>
      <c r="Y99">
        <f t="shared" si="2"/>
        <v>0</v>
      </c>
      <c r="Z99">
        <f t="shared" si="2"/>
        <v>5.9332494999999943E-2</v>
      </c>
      <c r="AA99">
        <f t="shared" si="2"/>
        <v>5.6332435320970771E-2</v>
      </c>
      <c r="AB99">
        <f t="shared" si="2"/>
        <v>5.9559886941363424E-2</v>
      </c>
      <c r="AC99">
        <f t="shared" si="2"/>
        <v>0</v>
      </c>
      <c r="AD99">
        <f t="shared" si="2"/>
        <v>3.5711423222324679E-2</v>
      </c>
      <c r="AE99">
        <f t="shared" si="2"/>
        <v>0.12383286469081004</v>
      </c>
      <c r="AF99">
        <f t="shared" si="2"/>
        <v>0</v>
      </c>
      <c r="AG99">
        <f t="shared" si="2"/>
        <v>0</v>
      </c>
      <c r="AH99">
        <f t="shared" si="2"/>
        <v>0.18132624498849453</v>
      </c>
      <c r="AI99">
        <f t="shared" si="2"/>
        <v>3.8657280038248601E-2</v>
      </c>
      <c r="AJ99">
        <f t="shared" si="2"/>
        <v>0</v>
      </c>
      <c r="AK99">
        <f t="shared" si="2"/>
        <v>0.30805311573153449</v>
      </c>
      <c r="AL99">
        <f t="shared" si="2"/>
        <v>0.15590143158347672</v>
      </c>
      <c r="AM99">
        <f t="shared" si="2"/>
        <v>5.8659369761087689E-2</v>
      </c>
      <c r="AN99">
        <f t="shared" si="2"/>
        <v>0</v>
      </c>
      <c r="AO99">
        <f t="shared" si="2"/>
        <v>0</v>
      </c>
      <c r="AP99">
        <f t="shared" si="2"/>
        <v>5.2565300000000119E-3</v>
      </c>
      <c r="AQ99">
        <f t="shared" si="2"/>
        <v>0</v>
      </c>
      <c r="AR99">
        <f t="shared" si="2"/>
        <v>0.21256364583333343</v>
      </c>
      <c r="AS99">
        <f t="shared" si="2"/>
        <v>0.18703836119034362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15.736888697187453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74" activePane="bottomRight" state="frozen"/>
      <selection sqref="A1:XFD1048576"/>
      <selection pane="topRight" sqref="A1:XFD1048576"/>
      <selection pane="bottomLeft" sqref="A1:XFD1048576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4.5001084938640687</v>
      </c>
      <c r="L3">
        <v>404.97999999999996</v>
      </c>
      <c r="M3">
        <v>26.67</v>
      </c>
      <c r="N3">
        <v>34.462947818648416</v>
      </c>
      <c r="O3">
        <v>0</v>
      </c>
      <c r="P3">
        <v>30.11</v>
      </c>
      <c r="Q3">
        <v>6.1459244532803181</v>
      </c>
      <c r="R3">
        <v>12.48</v>
      </c>
      <c r="S3">
        <v>7.7838900000000004</v>
      </c>
      <c r="T3">
        <v>0</v>
      </c>
      <c r="U3">
        <v>122.58999999999999</v>
      </c>
      <c r="V3">
        <v>4.0999999999999996</v>
      </c>
      <c r="W3">
        <v>13.52</v>
      </c>
      <c r="X3">
        <v>43.77</v>
      </c>
      <c r="Y3">
        <v>0</v>
      </c>
      <c r="Z3">
        <v>1.9237500000000001</v>
      </c>
      <c r="AA3">
        <v>0</v>
      </c>
      <c r="AB3">
        <v>3.9842599756219688</v>
      </c>
      <c r="AC3">
        <v>0</v>
      </c>
      <c r="AD3">
        <v>0</v>
      </c>
      <c r="AE3">
        <v>4.8642014083719838</v>
      </c>
      <c r="AF3">
        <v>2.6168356029816122</v>
      </c>
      <c r="AG3">
        <v>12.483085684820288</v>
      </c>
      <c r="AH3">
        <v>0</v>
      </c>
      <c r="AI3">
        <v>0</v>
      </c>
      <c r="AJ3">
        <v>0</v>
      </c>
      <c r="AK3">
        <v>15.503810884564897</v>
      </c>
      <c r="AL3">
        <v>0</v>
      </c>
      <c r="AM3">
        <v>0</v>
      </c>
      <c r="AN3">
        <v>0.73954166554266154</v>
      </c>
      <c r="AO3">
        <v>0</v>
      </c>
      <c r="AP3">
        <v>0</v>
      </c>
      <c r="AQ3">
        <v>6.1358392365405816</v>
      </c>
      <c r="AR3">
        <v>10.587442934782608</v>
      </c>
      <c r="AS3">
        <v>9.8050534892240631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779.75669164824353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4.5002143061243922</v>
      </c>
      <c r="L4">
        <v>329.93</v>
      </c>
      <c r="M4">
        <v>26.67</v>
      </c>
      <c r="N4">
        <v>34.462947818648416</v>
      </c>
      <c r="O4">
        <v>0</v>
      </c>
      <c r="P4">
        <v>30.11</v>
      </c>
      <c r="Q4">
        <v>6.1459244532803181</v>
      </c>
      <c r="R4">
        <v>12.48</v>
      </c>
      <c r="S4">
        <v>7.7838900000000004</v>
      </c>
      <c r="T4">
        <v>0</v>
      </c>
      <c r="U4">
        <v>122.58999999999999</v>
      </c>
      <c r="V4">
        <v>4.0999999999999996</v>
      </c>
      <c r="W4">
        <v>13.52</v>
      </c>
      <c r="X4">
        <v>43.77</v>
      </c>
      <c r="Y4">
        <v>0</v>
      </c>
      <c r="Z4">
        <v>1.9237500000000001</v>
      </c>
      <c r="AA4">
        <v>0</v>
      </c>
      <c r="AB4">
        <v>3.9842599756219688</v>
      </c>
      <c r="AC4">
        <v>0</v>
      </c>
      <c r="AD4">
        <v>0</v>
      </c>
      <c r="AE4">
        <v>4.8642014083719838</v>
      </c>
      <c r="AF4">
        <v>2.6168356029816122</v>
      </c>
      <c r="AG4">
        <v>12.483085684820288</v>
      </c>
      <c r="AH4">
        <v>0</v>
      </c>
      <c r="AI4">
        <v>0</v>
      </c>
      <c r="AJ4">
        <v>0</v>
      </c>
      <c r="AK4">
        <v>15.503810884564897</v>
      </c>
      <c r="AL4">
        <v>0</v>
      </c>
      <c r="AM4">
        <v>0</v>
      </c>
      <c r="AN4">
        <v>0.73954166554266154</v>
      </c>
      <c r="AO4">
        <v>0</v>
      </c>
      <c r="AP4">
        <v>0</v>
      </c>
      <c r="AQ4">
        <v>3.0691260357371686</v>
      </c>
      <c r="AR4">
        <v>10.587442934782608</v>
      </c>
      <c r="AS4">
        <v>9.8050534892240631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701.64008425970053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4.8099999999999987</v>
      </c>
      <c r="L5">
        <v>252.98</v>
      </c>
      <c r="M5">
        <v>26.67</v>
      </c>
      <c r="N5">
        <v>34.462947818648416</v>
      </c>
      <c r="O5">
        <v>0</v>
      </c>
      <c r="P5">
        <v>30.11</v>
      </c>
      <c r="Q5">
        <v>6.1459244532803181</v>
      </c>
      <c r="R5">
        <v>12.48</v>
      </c>
      <c r="S5">
        <v>7.7838900000000004</v>
      </c>
      <c r="T5">
        <v>0</v>
      </c>
      <c r="U5">
        <v>122.58999999999999</v>
      </c>
      <c r="V5">
        <v>4.0999999999999996</v>
      </c>
      <c r="W5">
        <v>13.52</v>
      </c>
      <c r="X5">
        <v>43.77</v>
      </c>
      <c r="Y5">
        <v>0</v>
      </c>
      <c r="Z5">
        <v>1.9237500000000001</v>
      </c>
      <c r="AA5">
        <v>0</v>
      </c>
      <c r="AB5">
        <v>3.9842599756219688</v>
      </c>
      <c r="AC5">
        <v>0</v>
      </c>
      <c r="AD5">
        <v>0</v>
      </c>
      <c r="AE5">
        <v>4.8642014083719838</v>
      </c>
      <c r="AF5">
        <v>2.6168356029816122</v>
      </c>
      <c r="AG5">
        <v>12.483085684820288</v>
      </c>
      <c r="AH5">
        <v>0</v>
      </c>
      <c r="AI5">
        <v>0</v>
      </c>
      <c r="AJ5">
        <v>0</v>
      </c>
      <c r="AK5">
        <v>15.503810884564897</v>
      </c>
      <c r="AL5">
        <v>0</v>
      </c>
      <c r="AM5">
        <v>0</v>
      </c>
      <c r="AN5">
        <v>0.73954166554266154</v>
      </c>
      <c r="AO5">
        <v>0</v>
      </c>
      <c r="AP5">
        <v>0</v>
      </c>
      <c r="AQ5">
        <v>0</v>
      </c>
      <c r="AR5">
        <v>10.587442934782608</v>
      </c>
      <c r="AS5">
        <v>9.8050534892240631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621.93074391783887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4.810112606812595</v>
      </c>
      <c r="L6">
        <v>211.62</v>
      </c>
      <c r="M6">
        <v>26.67</v>
      </c>
      <c r="N6">
        <v>34.462947818648416</v>
      </c>
      <c r="O6">
        <v>0</v>
      </c>
      <c r="P6">
        <v>30.11</v>
      </c>
      <c r="Q6">
        <v>6.1459244532803181</v>
      </c>
      <c r="R6">
        <v>12.48</v>
      </c>
      <c r="S6">
        <v>7.7838900000000004</v>
      </c>
      <c r="T6">
        <v>0</v>
      </c>
      <c r="U6">
        <v>122.58999999999999</v>
      </c>
      <c r="V6">
        <v>4.0999999999999996</v>
      </c>
      <c r="W6">
        <v>13.52</v>
      </c>
      <c r="X6">
        <v>43.77</v>
      </c>
      <c r="Y6">
        <v>0</v>
      </c>
      <c r="Z6">
        <v>1.9237500000000001</v>
      </c>
      <c r="AA6">
        <v>0</v>
      </c>
      <c r="AB6">
        <v>3.9842599756219688</v>
      </c>
      <c r="AC6">
        <v>0</v>
      </c>
      <c r="AD6">
        <v>0</v>
      </c>
      <c r="AE6">
        <v>4.8642014083719838</v>
      </c>
      <c r="AF6">
        <v>2.6168356029816122</v>
      </c>
      <c r="AG6">
        <v>12.483085684820288</v>
      </c>
      <c r="AH6">
        <v>0</v>
      </c>
      <c r="AI6">
        <v>0</v>
      </c>
      <c r="AJ6">
        <v>0</v>
      </c>
      <c r="AK6">
        <v>15.503810884564897</v>
      </c>
      <c r="AL6">
        <v>0</v>
      </c>
      <c r="AM6">
        <v>0</v>
      </c>
      <c r="AN6">
        <v>0.73954166554266154</v>
      </c>
      <c r="AO6">
        <v>0</v>
      </c>
      <c r="AP6">
        <v>0</v>
      </c>
      <c r="AQ6">
        <v>0</v>
      </c>
      <c r="AR6">
        <v>10.587442934782608</v>
      </c>
      <c r="AS6">
        <v>9.8050534892240631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580.5708565246515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4.8101108499262528</v>
      </c>
      <c r="L7">
        <v>278.5696957100165</v>
      </c>
      <c r="M7">
        <v>26.67</v>
      </c>
      <c r="N7">
        <v>34.462947818648416</v>
      </c>
      <c r="O7">
        <v>0</v>
      </c>
      <c r="P7">
        <v>30.11</v>
      </c>
      <c r="Q7">
        <v>6.1459244532803181</v>
      </c>
      <c r="R7">
        <v>12.48</v>
      </c>
      <c r="S7">
        <v>7.7838900000000004</v>
      </c>
      <c r="T7">
        <v>0</v>
      </c>
      <c r="U7">
        <v>122.58999999999999</v>
      </c>
      <c r="V7">
        <v>4.0999999999999996</v>
      </c>
      <c r="W7">
        <v>13.52</v>
      </c>
      <c r="X7">
        <v>43.77</v>
      </c>
      <c r="Y7">
        <v>0</v>
      </c>
      <c r="Z7">
        <v>1.9237500000000001</v>
      </c>
      <c r="AA7">
        <v>0</v>
      </c>
      <c r="AB7">
        <v>0</v>
      </c>
      <c r="AC7">
        <v>0</v>
      </c>
      <c r="AD7">
        <v>0</v>
      </c>
      <c r="AE7">
        <v>4.8642014083719838</v>
      </c>
      <c r="AF7">
        <v>2.6168356029816122</v>
      </c>
      <c r="AG7">
        <v>12.483085684820288</v>
      </c>
      <c r="AH7">
        <v>0</v>
      </c>
      <c r="AI7">
        <v>0</v>
      </c>
      <c r="AJ7">
        <v>0</v>
      </c>
      <c r="AK7">
        <v>15.503810884564897</v>
      </c>
      <c r="AL7">
        <v>0</v>
      </c>
      <c r="AM7">
        <v>0</v>
      </c>
      <c r="AN7">
        <v>0.73954166554266154</v>
      </c>
      <c r="AO7">
        <v>0</v>
      </c>
      <c r="AP7">
        <v>0</v>
      </c>
      <c r="AQ7">
        <v>0</v>
      </c>
      <c r="AR7">
        <v>10.587442934782608</v>
      </c>
      <c r="AS7">
        <v>9.8050534892240631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643.53629050215977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4.8101108499262528</v>
      </c>
      <c r="L8">
        <v>278.95</v>
      </c>
      <c r="M8">
        <v>26.67</v>
      </c>
      <c r="N8">
        <v>34.462947818648416</v>
      </c>
      <c r="O8">
        <v>0</v>
      </c>
      <c r="P8">
        <v>30.11</v>
      </c>
      <c r="Q8">
        <v>6.1459244532803181</v>
      </c>
      <c r="R8">
        <v>12.48</v>
      </c>
      <c r="S8">
        <v>7.7838900000000004</v>
      </c>
      <c r="T8">
        <v>0</v>
      </c>
      <c r="U8">
        <v>122.58999999999999</v>
      </c>
      <c r="V8">
        <v>4.0999999999999996</v>
      </c>
      <c r="W8">
        <v>13.52</v>
      </c>
      <c r="X8">
        <v>43.77</v>
      </c>
      <c r="Y8">
        <v>0</v>
      </c>
      <c r="Z8">
        <v>1.9237500000000001</v>
      </c>
      <c r="AA8">
        <v>0</v>
      </c>
      <c r="AB8">
        <v>0</v>
      </c>
      <c r="AC8">
        <v>0</v>
      </c>
      <c r="AD8">
        <v>0</v>
      </c>
      <c r="AE8">
        <v>4.8642014083719838</v>
      </c>
      <c r="AF8">
        <v>2.6168356029816122</v>
      </c>
      <c r="AG8">
        <v>12.483085684820288</v>
      </c>
      <c r="AH8">
        <v>0</v>
      </c>
      <c r="AI8">
        <v>0</v>
      </c>
      <c r="AJ8">
        <v>0</v>
      </c>
      <c r="AK8">
        <v>15.503810884564897</v>
      </c>
      <c r="AL8">
        <v>0</v>
      </c>
      <c r="AM8">
        <v>0</v>
      </c>
      <c r="AN8">
        <v>0.73954166554266154</v>
      </c>
      <c r="AO8">
        <v>0</v>
      </c>
      <c r="AP8">
        <v>0</v>
      </c>
      <c r="AQ8">
        <v>0</v>
      </c>
      <c r="AR8">
        <v>10.587442934782608</v>
      </c>
      <c r="AS8">
        <v>9.8050534892240631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643.9165947921432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4.8101108499262528</v>
      </c>
      <c r="L9">
        <v>278.95</v>
      </c>
      <c r="M9">
        <v>26.932926219710961</v>
      </c>
      <c r="N9">
        <v>34.629999999999995</v>
      </c>
      <c r="O9">
        <v>0</v>
      </c>
      <c r="P9">
        <v>30.732917220429083</v>
      </c>
      <c r="Q9">
        <v>6.1459244532803181</v>
      </c>
      <c r="R9">
        <v>12.48</v>
      </c>
      <c r="S9">
        <v>7.7838900000000004</v>
      </c>
      <c r="T9">
        <v>0</v>
      </c>
      <c r="U9">
        <v>122.58999999999999</v>
      </c>
      <c r="V9">
        <v>4.0999999999999996</v>
      </c>
      <c r="W9">
        <v>13.52</v>
      </c>
      <c r="X9">
        <v>43.77</v>
      </c>
      <c r="Y9">
        <v>0</v>
      </c>
      <c r="Z9">
        <v>1.9237500000000001</v>
      </c>
      <c r="AA9">
        <v>0</v>
      </c>
      <c r="AB9">
        <v>0</v>
      </c>
      <c r="AC9">
        <v>0</v>
      </c>
      <c r="AD9">
        <v>0</v>
      </c>
      <c r="AE9">
        <v>4.8642014083719838</v>
      </c>
      <c r="AF9">
        <v>2.6168356029816122</v>
      </c>
      <c r="AG9">
        <v>12.483085684820288</v>
      </c>
      <c r="AH9">
        <v>0</v>
      </c>
      <c r="AI9">
        <v>0</v>
      </c>
      <c r="AJ9">
        <v>0</v>
      </c>
      <c r="AK9">
        <v>15.503810884564897</v>
      </c>
      <c r="AL9">
        <v>0</v>
      </c>
      <c r="AM9">
        <v>0</v>
      </c>
      <c r="AN9">
        <v>0.73954166554266154</v>
      </c>
      <c r="AO9">
        <v>0</v>
      </c>
      <c r="AP9">
        <v>1.8500040000000004</v>
      </c>
      <c r="AQ9">
        <v>0</v>
      </c>
      <c r="AR9">
        <v>10.587442934782608</v>
      </c>
      <c r="AS9">
        <v>9.8050534892240631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646.81949441363486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4.8101108499262528</v>
      </c>
      <c r="L10">
        <v>278.95</v>
      </c>
      <c r="M10">
        <v>26.932926219710961</v>
      </c>
      <c r="N10">
        <v>34.629999999999995</v>
      </c>
      <c r="O10">
        <v>0</v>
      </c>
      <c r="P10">
        <v>30.732917220429083</v>
      </c>
      <c r="Q10">
        <v>6.1459244532803181</v>
      </c>
      <c r="R10">
        <v>12.5</v>
      </c>
      <c r="S10">
        <v>7.7838900000000004</v>
      </c>
      <c r="T10">
        <v>0</v>
      </c>
      <c r="U10">
        <v>122.58999999999999</v>
      </c>
      <c r="V10">
        <v>4.0999999999999996</v>
      </c>
      <c r="W10">
        <v>13.52</v>
      </c>
      <c r="X10">
        <v>43.77</v>
      </c>
      <c r="Y10">
        <v>0</v>
      </c>
      <c r="Z10">
        <v>1.9237500000000001</v>
      </c>
      <c r="AA10">
        <v>0</v>
      </c>
      <c r="AB10">
        <v>0</v>
      </c>
      <c r="AC10">
        <v>0</v>
      </c>
      <c r="AD10">
        <v>0</v>
      </c>
      <c r="AE10">
        <v>4.8642014083719838</v>
      </c>
      <c r="AF10">
        <v>2.6168356029816122</v>
      </c>
      <c r="AG10">
        <v>12.483085684820288</v>
      </c>
      <c r="AH10">
        <v>0</v>
      </c>
      <c r="AI10">
        <v>0</v>
      </c>
      <c r="AJ10">
        <v>0</v>
      </c>
      <c r="AK10">
        <v>15.503810884564897</v>
      </c>
      <c r="AL10">
        <v>0</v>
      </c>
      <c r="AM10">
        <v>0</v>
      </c>
      <c r="AN10">
        <v>0.73954166554266154</v>
      </c>
      <c r="AO10">
        <v>0</v>
      </c>
      <c r="AP10">
        <v>1.8500040000000004</v>
      </c>
      <c r="AQ10">
        <v>0</v>
      </c>
      <c r="AR10">
        <v>10.587442934782608</v>
      </c>
      <c r="AS10">
        <v>9.8050534892240631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646.83949441363484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4.8101108499262528</v>
      </c>
      <c r="L11">
        <v>278.95</v>
      </c>
      <c r="M11">
        <v>26.932926219710961</v>
      </c>
      <c r="N11">
        <v>34.629999999999995</v>
      </c>
      <c r="O11">
        <v>0</v>
      </c>
      <c r="P11">
        <v>30.709999999999997</v>
      </c>
      <c r="Q11">
        <v>6.1459244532803181</v>
      </c>
      <c r="R11">
        <v>12.5</v>
      </c>
      <c r="S11">
        <v>7.7838900000000004</v>
      </c>
      <c r="T11">
        <v>0</v>
      </c>
      <c r="U11">
        <v>122.58999999999999</v>
      </c>
      <c r="V11">
        <v>4.0999999999999996</v>
      </c>
      <c r="W11">
        <v>13.52</v>
      </c>
      <c r="X11">
        <v>43.77</v>
      </c>
      <c r="Y11">
        <v>0</v>
      </c>
      <c r="Z11">
        <v>1.9237500000000001</v>
      </c>
      <c r="AA11">
        <v>0</v>
      </c>
      <c r="AB11">
        <v>0</v>
      </c>
      <c r="AC11">
        <v>0</v>
      </c>
      <c r="AD11">
        <v>0</v>
      </c>
      <c r="AE11">
        <v>4.8642014083719838</v>
      </c>
      <c r="AF11">
        <v>2.6168356029816122</v>
      </c>
      <c r="AG11">
        <v>12.483085684820288</v>
      </c>
      <c r="AH11">
        <v>0</v>
      </c>
      <c r="AI11">
        <v>0</v>
      </c>
      <c r="AJ11">
        <v>0</v>
      </c>
      <c r="AK11">
        <v>15.503810884564897</v>
      </c>
      <c r="AL11">
        <v>0</v>
      </c>
      <c r="AM11">
        <v>4.6646235732982033</v>
      </c>
      <c r="AN11">
        <v>0.73954166554266154</v>
      </c>
      <c r="AO11">
        <v>0</v>
      </c>
      <c r="AP11">
        <v>1.8500040000000004</v>
      </c>
      <c r="AQ11">
        <v>0</v>
      </c>
      <c r="AR11">
        <v>10.587442934782608</v>
      </c>
      <c r="AS11">
        <v>9.8050534892240631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651.48120076650389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4.8101108499262528</v>
      </c>
      <c r="L12">
        <v>278.95</v>
      </c>
      <c r="M12">
        <v>26.932926219710961</v>
      </c>
      <c r="N12">
        <v>34.629999999999995</v>
      </c>
      <c r="O12">
        <v>0</v>
      </c>
      <c r="P12">
        <v>30.709999999999997</v>
      </c>
      <c r="Q12">
        <v>6.1459244532803181</v>
      </c>
      <c r="R12">
        <v>12.5</v>
      </c>
      <c r="S12">
        <v>7.7838900000000004</v>
      </c>
      <c r="T12">
        <v>0</v>
      </c>
      <c r="U12">
        <v>122.58999999999999</v>
      </c>
      <c r="V12">
        <v>4.0999999999999996</v>
      </c>
      <c r="W12">
        <v>13.52</v>
      </c>
      <c r="X12">
        <v>43.77</v>
      </c>
      <c r="Y12">
        <v>0</v>
      </c>
      <c r="Z12">
        <v>1.9237500000000001</v>
      </c>
      <c r="AA12">
        <v>0</v>
      </c>
      <c r="AB12">
        <v>0</v>
      </c>
      <c r="AC12">
        <v>0</v>
      </c>
      <c r="AD12">
        <v>0</v>
      </c>
      <c r="AE12">
        <v>4.8642014083719838</v>
      </c>
      <c r="AF12">
        <v>2.6168356029816122</v>
      </c>
      <c r="AG12">
        <v>12.483085684820288</v>
      </c>
      <c r="AH12">
        <v>0</v>
      </c>
      <c r="AI12">
        <v>0</v>
      </c>
      <c r="AJ12">
        <v>0</v>
      </c>
      <c r="AK12">
        <v>15.503810884564897</v>
      </c>
      <c r="AL12">
        <v>0</v>
      </c>
      <c r="AM12">
        <v>4.6646235732982033</v>
      </c>
      <c r="AN12">
        <v>0.73954166554266154</v>
      </c>
      <c r="AO12">
        <v>0</v>
      </c>
      <c r="AP12">
        <v>1.8500040000000004</v>
      </c>
      <c r="AQ12">
        <v>0</v>
      </c>
      <c r="AR12">
        <v>10.587442934782608</v>
      </c>
      <c r="AS12">
        <v>9.8050534892240631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651.48120076650389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4.8101108473716945</v>
      </c>
      <c r="L13">
        <v>278.95</v>
      </c>
      <c r="M13">
        <v>26.932926219710961</v>
      </c>
      <c r="N13">
        <v>34.629999999999995</v>
      </c>
      <c r="O13">
        <v>0</v>
      </c>
      <c r="P13">
        <v>30.732914730152707</v>
      </c>
      <c r="Q13">
        <v>6.1459244532803181</v>
      </c>
      <c r="R13">
        <v>12.5</v>
      </c>
      <c r="S13">
        <v>7.7838900000000004</v>
      </c>
      <c r="T13">
        <v>0</v>
      </c>
      <c r="U13">
        <v>122.58999999999999</v>
      </c>
      <c r="V13">
        <v>4.0999999999999996</v>
      </c>
      <c r="W13">
        <v>13.52</v>
      </c>
      <c r="X13">
        <v>43.77</v>
      </c>
      <c r="Y13">
        <v>0</v>
      </c>
      <c r="Z13">
        <v>1.9237500000000001</v>
      </c>
      <c r="AA13">
        <v>0</v>
      </c>
      <c r="AB13">
        <v>0</v>
      </c>
      <c r="AC13">
        <v>0</v>
      </c>
      <c r="AD13">
        <v>0</v>
      </c>
      <c r="AE13">
        <v>4.8642014083719838</v>
      </c>
      <c r="AF13">
        <v>2.6168356029816122</v>
      </c>
      <c r="AG13">
        <v>12.483085684820288</v>
      </c>
      <c r="AH13">
        <v>0</v>
      </c>
      <c r="AI13">
        <v>0</v>
      </c>
      <c r="AJ13">
        <v>0</v>
      </c>
      <c r="AK13">
        <v>15.503810884564897</v>
      </c>
      <c r="AL13">
        <v>0</v>
      </c>
      <c r="AM13">
        <v>4.6646235732982033</v>
      </c>
      <c r="AN13">
        <v>0.73954166554266154</v>
      </c>
      <c r="AO13">
        <v>0</v>
      </c>
      <c r="AP13">
        <v>1.8500040000000004</v>
      </c>
      <c r="AQ13">
        <v>0</v>
      </c>
      <c r="AR13">
        <v>10.587442934782608</v>
      </c>
      <c r="AS13">
        <v>9.8050534892240631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651.50411549410194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4.8101108473716945</v>
      </c>
      <c r="L14">
        <v>278.95</v>
      </c>
      <c r="M14">
        <v>26.932926219710961</v>
      </c>
      <c r="N14">
        <v>34.629999999999995</v>
      </c>
      <c r="O14">
        <v>0</v>
      </c>
      <c r="P14">
        <v>30.732914730152707</v>
      </c>
      <c r="Q14">
        <v>6.1459244532803181</v>
      </c>
      <c r="R14">
        <v>12.5</v>
      </c>
      <c r="S14">
        <v>7.7838900000000004</v>
      </c>
      <c r="T14">
        <v>0</v>
      </c>
      <c r="U14">
        <v>122.58999999999999</v>
      </c>
      <c r="V14">
        <v>4.0999999999999996</v>
      </c>
      <c r="W14">
        <v>13.52</v>
      </c>
      <c r="X14">
        <v>43.77</v>
      </c>
      <c r="Y14">
        <v>0</v>
      </c>
      <c r="Z14">
        <v>1.9237500000000001</v>
      </c>
      <c r="AA14">
        <v>0</v>
      </c>
      <c r="AB14">
        <v>0</v>
      </c>
      <c r="AC14">
        <v>0</v>
      </c>
      <c r="AD14">
        <v>0</v>
      </c>
      <c r="AE14">
        <v>4.8642014083719838</v>
      </c>
      <c r="AF14">
        <v>2.6168356029816122</v>
      </c>
      <c r="AG14">
        <v>12.483085684820288</v>
      </c>
      <c r="AH14">
        <v>0</v>
      </c>
      <c r="AI14">
        <v>0</v>
      </c>
      <c r="AJ14">
        <v>0</v>
      </c>
      <c r="AK14">
        <v>15.503810884564897</v>
      </c>
      <c r="AL14">
        <v>0</v>
      </c>
      <c r="AM14">
        <v>4.6646235732982033</v>
      </c>
      <c r="AN14">
        <v>0.73954166554266154</v>
      </c>
      <c r="AO14">
        <v>0</v>
      </c>
      <c r="AP14">
        <v>1.8500040000000004</v>
      </c>
      <c r="AQ14">
        <v>0</v>
      </c>
      <c r="AR14">
        <v>10.587442934782608</v>
      </c>
      <c r="AS14">
        <v>9.8050534892240631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651.50411549410194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4.8101108473716945</v>
      </c>
      <c r="L15">
        <v>278.95</v>
      </c>
      <c r="M15">
        <v>26.932926219710961</v>
      </c>
      <c r="N15">
        <v>34.629999999999995</v>
      </c>
      <c r="O15">
        <v>0</v>
      </c>
      <c r="P15">
        <v>30.732914730152707</v>
      </c>
      <c r="Q15">
        <v>6.1459244532803181</v>
      </c>
      <c r="R15">
        <v>12.5</v>
      </c>
      <c r="S15">
        <v>7.7838900000000004</v>
      </c>
      <c r="T15">
        <v>0</v>
      </c>
      <c r="U15">
        <v>122.58999999999999</v>
      </c>
      <c r="V15">
        <v>4.0999999999999996</v>
      </c>
      <c r="W15">
        <v>13.52</v>
      </c>
      <c r="X15">
        <v>43.77</v>
      </c>
      <c r="Y15">
        <v>0</v>
      </c>
      <c r="Z15">
        <v>1.9237500000000001</v>
      </c>
      <c r="AA15">
        <v>0</v>
      </c>
      <c r="AB15">
        <v>0</v>
      </c>
      <c r="AC15">
        <v>0</v>
      </c>
      <c r="AD15">
        <v>0</v>
      </c>
      <c r="AE15">
        <v>4.8642014083719838</v>
      </c>
      <c r="AF15">
        <v>2.6168356029816122</v>
      </c>
      <c r="AG15">
        <v>12.483085684820288</v>
      </c>
      <c r="AH15">
        <v>0</v>
      </c>
      <c r="AI15">
        <v>0</v>
      </c>
      <c r="AJ15">
        <v>0</v>
      </c>
      <c r="AK15">
        <v>15.503810884564897</v>
      </c>
      <c r="AL15">
        <v>0</v>
      </c>
      <c r="AM15">
        <v>4.6646235732982033</v>
      </c>
      <c r="AN15">
        <v>0.80117013767121681</v>
      </c>
      <c r="AO15">
        <v>0</v>
      </c>
      <c r="AP15">
        <v>1.8500040000000004</v>
      </c>
      <c r="AQ15">
        <v>0</v>
      </c>
      <c r="AR15">
        <v>10.587442934782608</v>
      </c>
      <c r="AS15">
        <v>9.4140859838824955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651.17477646088889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4.8101108473716945</v>
      </c>
      <c r="L16">
        <v>278.95</v>
      </c>
      <c r="M16">
        <v>26.932926219710961</v>
      </c>
      <c r="N16">
        <v>34.629999999999995</v>
      </c>
      <c r="O16">
        <v>0</v>
      </c>
      <c r="P16">
        <v>30.732914730152707</v>
      </c>
      <c r="Q16">
        <v>6.1459244532803181</v>
      </c>
      <c r="R16">
        <v>12.5</v>
      </c>
      <c r="S16">
        <v>7.7838900000000004</v>
      </c>
      <c r="T16">
        <v>0</v>
      </c>
      <c r="U16">
        <v>122.58999999999999</v>
      </c>
      <c r="V16">
        <v>4.0999999999999996</v>
      </c>
      <c r="W16">
        <v>13.52</v>
      </c>
      <c r="X16">
        <v>43.77</v>
      </c>
      <c r="Y16">
        <v>0</v>
      </c>
      <c r="Z16">
        <v>1.9237500000000001</v>
      </c>
      <c r="AA16">
        <v>0</v>
      </c>
      <c r="AB16">
        <v>0</v>
      </c>
      <c r="AC16">
        <v>0</v>
      </c>
      <c r="AD16">
        <v>0</v>
      </c>
      <c r="AE16">
        <v>4.8642014083719838</v>
      </c>
      <c r="AF16">
        <v>2.6168356029816122</v>
      </c>
      <c r="AG16">
        <v>12.483085684820288</v>
      </c>
      <c r="AH16">
        <v>0</v>
      </c>
      <c r="AI16">
        <v>0</v>
      </c>
      <c r="AJ16">
        <v>0</v>
      </c>
      <c r="AK16">
        <v>15.503810884564897</v>
      </c>
      <c r="AL16">
        <v>0</v>
      </c>
      <c r="AM16">
        <v>4.6646235732982033</v>
      </c>
      <c r="AN16">
        <v>0.80117013767121681</v>
      </c>
      <c r="AO16">
        <v>0</v>
      </c>
      <c r="AP16">
        <v>1.8500040000000004</v>
      </c>
      <c r="AQ16">
        <v>0</v>
      </c>
      <c r="AR16">
        <v>10.587442934782608</v>
      </c>
      <c r="AS16">
        <v>9.4140859838824955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651.17477646088889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4.8101323027835834</v>
      </c>
      <c r="L17">
        <v>278.95118554095052</v>
      </c>
      <c r="M17">
        <v>26.932926219710961</v>
      </c>
      <c r="N17">
        <v>34.629999999999995</v>
      </c>
      <c r="O17">
        <v>0</v>
      </c>
      <c r="P17">
        <v>38.890000000000008</v>
      </c>
      <c r="Q17">
        <v>6.1459244532803181</v>
      </c>
      <c r="R17">
        <v>12.5</v>
      </c>
      <c r="S17">
        <v>7.7838900000000004</v>
      </c>
      <c r="T17">
        <v>0</v>
      </c>
      <c r="U17">
        <v>122.58999999999999</v>
      </c>
      <c r="V17">
        <v>4.0999999999999996</v>
      </c>
      <c r="W17">
        <v>13.52</v>
      </c>
      <c r="X17">
        <v>43.77</v>
      </c>
      <c r="Y17">
        <v>0</v>
      </c>
      <c r="Z17">
        <v>1.9237500000000001</v>
      </c>
      <c r="AA17">
        <v>0</v>
      </c>
      <c r="AB17">
        <v>0</v>
      </c>
      <c r="AC17">
        <v>0</v>
      </c>
      <c r="AD17">
        <v>0</v>
      </c>
      <c r="AE17">
        <v>4.8642014083719838</v>
      </c>
      <c r="AF17">
        <v>2.6168356029816122</v>
      </c>
      <c r="AG17">
        <v>12.483085684820288</v>
      </c>
      <c r="AH17">
        <v>0</v>
      </c>
      <c r="AI17">
        <v>0</v>
      </c>
      <c r="AJ17">
        <v>0</v>
      </c>
      <c r="AK17">
        <v>15.503810884564897</v>
      </c>
      <c r="AL17">
        <v>0</v>
      </c>
      <c r="AM17">
        <v>4.6646235732982033</v>
      </c>
      <c r="AN17">
        <v>0.80117013767121681</v>
      </c>
      <c r="AO17">
        <v>0</v>
      </c>
      <c r="AP17">
        <v>0</v>
      </c>
      <c r="AQ17">
        <v>0</v>
      </c>
      <c r="AR17">
        <v>10.587442934782608</v>
      </c>
      <c r="AS17">
        <v>9.4140859838824955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657.48306472709862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4.8101323027835834</v>
      </c>
      <c r="L18">
        <v>278.95118554095052</v>
      </c>
      <c r="M18">
        <v>26.932926219710961</v>
      </c>
      <c r="N18">
        <v>34.629999999999995</v>
      </c>
      <c r="O18">
        <v>0</v>
      </c>
      <c r="P18">
        <v>39.350000000000009</v>
      </c>
      <c r="Q18">
        <v>6.1459244532803181</v>
      </c>
      <c r="R18">
        <v>12.5</v>
      </c>
      <c r="S18">
        <v>7.7838900000000004</v>
      </c>
      <c r="T18">
        <v>0</v>
      </c>
      <c r="U18">
        <v>122.58999999999999</v>
      </c>
      <c r="V18">
        <v>4.0999999999999996</v>
      </c>
      <c r="W18">
        <v>13.52</v>
      </c>
      <c r="X18">
        <v>43.77</v>
      </c>
      <c r="Y18">
        <v>0</v>
      </c>
      <c r="Z18">
        <v>1.9237500000000001</v>
      </c>
      <c r="AA18">
        <v>0</v>
      </c>
      <c r="AB18">
        <v>0</v>
      </c>
      <c r="AC18">
        <v>0</v>
      </c>
      <c r="AD18">
        <v>0</v>
      </c>
      <c r="AE18">
        <v>4.8642014083719838</v>
      </c>
      <c r="AF18">
        <v>2.6168356029816122</v>
      </c>
      <c r="AG18">
        <v>12.483085684820288</v>
      </c>
      <c r="AH18">
        <v>0</v>
      </c>
      <c r="AI18">
        <v>0</v>
      </c>
      <c r="AJ18">
        <v>0</v>
      </c>
      <c r="AK18">
        <v>15.503810884564897</v>
      </c>
      <c r="AL18">
        <v>0</v>
      </c>
      <c r="AM18">
        <v>4.6646235732982033</v>
      </c>
      <c r="AN18">
        <v>0.80117013767121681</v>
      </c>
      <c r="AO18">
        <v>0</v>
      </c>
      <c r="AP18">
        <v>0</v>
      </c>
      <c r="AQ18">
        <v>3.0305206767970789</v>
      </c>
      <c r="AR18">
        <v>10.587442934782608</v>
      </c>
      <c r="AS18">
        <v>9.4140859838824955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660.97358540389575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4.8101323027835834</v>
      </c>
      <c r="L19">
        <v>250.1</v>
      </c>
      <c r="M19">
        <v>26.932926219710961</v>
      </c>
      <c r="N19">
        <v>34.629999999999995</v>
      </c>
      <c r="O19">
        <v>0</v>
      </c>
      <c r="P19">
        <v>39.352965111898122</v>
      </c>
      <c r="Q19">
        <v>6.1459244532803181</v>
      </c>
      <c r="R19">
        <v>12.5</v>
      </c>
      <c r="S19">
        <v>7.7838900000000004</v>
      </c>
      <c r="T19">
        <v>0</v>
      </c>
      <c r="U19">
        <v>122.58999999999999</v>
      </c>
      <c r="V19">
        <v>4.0999999999999996</v>
      </c>
      <c r="W19">
        <v>13.52</v>
      </c>
      <c r="X19">
        <v>43.77</v>
      </c>
      <c r="Y19">
        <v>0</v>
      </c>
      <c r="Z19">
        <v>1.9237500000000001</v>
      </c>
      <c r="AA19">
        <v>0</v>
      </c>
      <c r="AB19">
        <v>0</v>
      </c>
      <c r="AC19">
        <v>0</v>
      </c>
      <c r="AD19">
        <v>0</v>
      </c>
      <c r="AE19">
        <v>4.8642014083719838</v>
      </c>
      <c r="AF19">
        <v>2.6168356029816122</v>
      </c>
      <c r="AG19">
        <v>12.483085684820288</v>
      </c>
      <c r="AH19">
        <v>0</v>
      </c>
      <c r="AI19">
        <v>0</v>
      </c>
      <c r="AJ19">
        <v>0</v>
      </c>
      <c r="AK19">
        <v>15.503810884564897</v>
      </c>
      <c r="AL19">
        <v>0</v>
      </c>
      <c r="AM19">
        <v>4.6646235732982033</v>
      </c>
      <c r="AN19">
        <v>0.80117013767121681</v>
      </c>
      <c r="AO19">
        <v>0</v>
      </c>
      <c r="AP19">
        <v>0</v>
      </c>
      <c r="AQ19">
        <v>3.0305206767970789</v>
      </c>
      <c r="AR19">
        <v>10.587442934782608</v>
      </c>
      <c r="AS19">
        <v>9.4140859838824955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632.12536497484336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4.8101323027835834</v>
      </c>
      <c r="L20">
        <v>250.1</v>
      </c>
      <c r="M20">
        <v>26.932926219710961</v>
      </c>
      <c r="N20">
        <v>34.629999999999995</v>
      </c>
      <c r="O20">
        <v>0</v>
      </c>
      <c r="P20">
        <v>39.352965111898122</v>
      </c>
      <c r="Q20">
        <v>6.1459244532803181</v>
      </c>
      <c r="R20">
        <v>12.5</v>
      </c>
      <c r="S20">
        <v>7.7838900000000004</v>
      </c>
      <c r="T20">
        <v>0</v>
      </c>
      <c r="U20">
        <v>122.58999999999999</v>
      </c>
      <c r="V20">
        <v>4.0999999999999996</v>
      </c>
      <c r="W20">
        <v>13.52</v>
      </c>
      <c r="X20">
        <v>43.77</v>
      </c>
      <c r="Y20">
        <v>0</v>
      </c>
      <c r="Z20">
        <v>1.9237500000000001</v>
      </c>
      <c r="AA20">
        <v>0</v>
      </c>
      <c r="AB20">
        <v>0</v>
      </c>
      <c r="AC20">
        <v>0</v>
      </c>
      <c r="AD20">
        <v>0</v>
      </c>
      <c r="AE20">
        <v>4.8642014083719838</v>
      </c>
      <c r="AF20">
        <v>2.6168356029816122</v>
      </c>
      <c r="AG20">
        <v>12.483085684820288</v>
      </c>
      <c r="AH20">
        <v>0</v>
      </c>
      <c r="AI20">
        <v>0</v>
      </c>
      <c r="AJ20">
        <v>0</v>
      </c>
      <c r="AK20">
        <v>15.503810884564897</v>
      </c>
      <c r="AL20">
        <v>0</v>
      </c>
      <c r="AM20">
        <v>4.6646235732982033</v>
      </c>
      <c r="AN20">
        <v>0.80117013767121681</v>
      </c>
      <c r="AO20">
        <v>0</v>
      </c>
      <c r="AP20">
        <v>0</v>
      </c>
      <c r="AQ20">
        <v>6.0610413535941579</v>
      </c>
      <c r="AR20">
        <v>10.587442934782608</v>
      </c>
      <c r="AS20">
        <v>9.4140859838824955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635.15588565164046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4.8101108473716945</v>
      </c>
      <c r="L21">
        <v>250.09</v>
      </c>
      <c r="M21">
        <v>26.932926219710961</v>
      </c>
      <c r="N21">
        <v>34.629999999999995</v>
      </c>
      <c r="O21">
        <v>0</v>
      </c>
      <c r="P21">
        <v>39.352965111898129</v>
      </c>
      <c r="Q21">
        <v>6.1459244532803181</v>
      </c>
      <c r="R21">
        <v>12.5</v>
      </c>
      <c r="S21">
        <v>7.7838900000000004</v>
      </c>
      <c r="T21">
        <v>0</v>
      </c>
      <c r="U21">
        <v>122.58999999999999</v>
      </c>
      <c r="V21">
        <v>4.0999999999999996</v>
      </c>
      <c r="W21">
        <v>13.52</v>
      </c>
      <c r="X21">
        <v>43.77</v>
      </c>
      <c r="Y21">
        <v>0</v>
      </c>
      <c r="Z21">
        <v>1.9237500000000001</v>
      </c>
      <c r="AA21">
        <v>0</v>
      </c>
      <c r="AB21">
        <v>0</v>
      </c>
      <c r="AC21">
        <v>0</v>
      </c>
      <c r="AD21">
        <v>0</v>
      </c>
      <c r="AE21">
        <v>4.8642014083719838</v>
      </c>
      <c r="AF21">
        <v>2.6168356029816122</v>
      </c>
      <c r="AG21">
        <v>12.483085684820288</v>
      </c>
      <c r="AH21">
        <v>0</v>
      </c>
      <c r="AI21">
        <v>0</v>
      </c>
      <c r="AJ21">
        <v>0</v>
      </c>
      <c r="AK21">
        <v>15.503810884564897</v>
      </c>
      <c r="AL21">
        <v>0</v>
      </c>
      <c r="AM21">
        <v>4.6646235732982033</v>
      </c>
      <c r="AN21">
        <v>0.80117013767121681</v>
      </c>
      <c r="AO21">
        <v>0</v>
      </c>
      <c r="AP21">
        <v>0</v>
      </c>
      <c r="AQ21">
        <v>6.0610413535941579</v>
      </c>
      <c r="AR21">
        <v>10.587442934782608</v>
      </c>
      <c r="AS21">
        <v>9.4140859838824955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635.14586419622856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4.8101108473716945</v>
      </c>
      <c r="L22">
        <v>250.09</v>
      </c>
      <c r="M22">
        <v>26.932926219710961</v>
      </c>
      <c r="N22">
        <v>34.629999999999995</v>
      </c>
      <c r="O22">
        <v>0</v>
      </c>
      <c r="P22">
        <v>39.352965111898129</v>
      </c>
      <c r="Q22">
        <v>6.1459244532803181</v>
      </c>
      <c r="R22">
        <v>12.5</v>
      </c>
      <c r="S22">
        <v>7.7838900000000004</v>
      </c>
      <c r="T22">
        <v>0</v>
      </c>
      <c r="U22">
        <v>122.58999999999999</v>
      </c>
      <c r="V22">
        <v>4.0999999999999996</v>
      </c>
      <c r="W22">
        <v>13.52</v>
      </c>
      <c r="X22">
        <v>43.77</v>
      </c>
      <c r="Y22">
        <v>0</v>
      </c>
      <c r="Z22">
        <v>3.8475000000000001</v>
      </c>
      <c r="AA22">
        <v>0</v>
      </c>
      <c r="AB22">
        <v>0</v>
      </c>
      <c r="AC22">
        <v>0</v>
      </c>
      <c r="AD22">
        <v>0</v>
      </c>
      <c r="AE22">
        <v>4.8642014083719838</v>
      </c>
      <c r="AF22">
        <v>2.6168356029816122</v>
      </c>
      <c r="AG22">
        <v>12.483085684820288</v>
      </c>
      <c r="AH22">
        <v>6.9034523639144245</v>
      </c>
      <c r="AI22">
        <v>0</v>
      </c>
      <c r="AJ22">
        <v>0</v>
      </c>
      <c r="AK22">
        <v>15.503810884564897</v>
      </c>
      <c r="AL22">
        <v>0</v>
      </c>
      <c r="AM22">
        <v>4.6646235732982033</v>
      </c>
      <c r="AN22">
        <v>0.80117013767121681</v>
      </c>
      <c r="AO22">
        <v>0</v>
      </c>
      <c r="AP22">
        <v>0</v>
      </c>
      <c r="AQ22">
        <v>6.0610413535941579</v>
      </c>
      <c r="AR22">
        <v>10.587442934782608</v>
      </c>
      <c r="AS22">
        <v>9.4140859838824955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643.97306656014291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4.8101108473716945</v>
      </c>
      <c r="L23">
        <v>250.09</v>
      </c>
      <c r="M23">
        <v>26.932926219710961</v>
      </c>
      <c r="N23">
        <v>34.629999999999995</v>
      </c>
      <c r="O23">
        <v>0</v>
      </c>
      <c r="P23">
        <v>39.352965111898129</v>
      </c>
      <c r="Q23">
        <v>6.1459244532803181</v>
      </c>
      <c r="R23">
        <v>12.5</v>
      </c>
      <c r="S23">
        <v>7.7838900000000004</v>
      </c>
      <c r="T23">
        <v>0</v>
      </c>
      <c r="U23">
        <v>122.58999999999999</v>
      </c>
      <c r="V23">
        <v>4.0999999999999996</v>
      </c>
      <c r="W23">
        <v>13.52</v>
      </c>
      <c r="X23">
        <v>43.77</v>
      </c>
      <c r="Y23">
        <v>0</v>
      </c>
      <c r="Z23">
        <v>3.8475000000000001</v>
      </c>
      <c r="AA23">
        <v>0</v>
      </c>
      <c r="AB23">
        <v>0</v>
      </c>
      <c r="AC23">
        <v>0</v>
      </c>
      <c r="AD23">
        <v>0</v>
      </c>
      <c r="AE23">
        <v>4.8642014083719838</v>
      </c>
      <c r="AF23">
        <v>2.6168356029816122</v>
      </c>
      <c r="AG23">
        <v>12.483085684820288</v>
      </c>
      <c r="AH23">
        <v>13.804307492176511</v>
      </c>
      <c r="AI23">
        <v>0</v>
      </c>
      <c r="AJ23">
        <v>0</v>
      </c>
      <c r="AK23">
        <v>15.503810884564897</v>
      </c>
      <c r="AL23">
        <v>0</v>
      </c>
      <c r="AM23">
        <v>4.6646235732982033</v>
      </c>
      <c r="AN23">
        <v>0.80117013767121681</v>
      </c>
      <c r="AO23">
        <v>0</v>
      </c>
      <c r="AP23">
        <v>0</v>
      </c>
      <c r="AQ23">
        <v>6.0610413535941579</v>
      </c>
      <c r="AR23">
        <v>10.587442934782608</v>
      </c>
      <c r="AS23">
        <v>9.4140859838824955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650.87392168840495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4.8101108473716945</v>
      </c>
      <c r="L24">
        <v>250.09</v>
      </c>
      <c r="M24">
        <v>26.932926219710961</v>
      </c>
      <c r="N24">
        <v>34.629999999999995</v>
      </c>
      <c r="O24">
        <v>0</v>
      </c>
      <c r="P24">
        <v>39.352965111898129</v>
      </c>
      <c r="Q24">
        <v>6.1459244532803181</v>
      </c>
      <c r="R24">
        <v>12.5</v>
      </c>
      <c r="S24">
        <v>7.7838900000000004</v>
      </c>
      <c r="T24">
        <v>0</v>
      </c>
      <c r="U24">
        <v>122.58999999999999</v>
      </c>
      <c r="V24">
        <v>4.0999999999999996</v>
      </c>
      <c r="W24">
        <v>13.52</v>
      </c>
      <c r="X24">
        <v>43.77</v>
      </c>
      <c r="Y24">
        <v>0</v>
      </c>
      <c r="Z24">
        <v>3.8475000000000001</v>
      </c>
      <c r="AA24">
        <v>0</v>
      </c>
      <c r="AB24">
        <v>0</v>
      </c>
      <c r="AC24">
        <v>0</v>
      </c>
      <c r="AD24">
        <v>0</v>
      </c>
      <c r="AE24">
        <v>4.8642014083719838</v>
      </c>
      <c r="AF24">
        <v>2.6168356029816122</v>
      </c>
      <c r="AG24">
        <v>12.483085684820288</v>
      </c>
      <c r="AH24">
        <v>13.804307492176511</v>
      </c>
      <c r="AI24">
        <v>0</v>
      </c>
      <c r="AJ24">
        <v>0</v>
      </c>
      <c r="AK24">
        <v>15.503810884564897</v>
      </c>
      <c r="AL24">
        <v>0</v>
      </c>
      <c r="AM24">
        <v>4.6646235732982033</v>
      </c>
      <c r="AN24">
        <v>0.80117013767121681</v>
      </c>
      <c r="AO24">
        <v>0</v>
      </c>
      <c r="AP24">
        <v>0</v>
      </c>
      <c r="AQ24">
        <v>6.0610413535941579</v>
      </c>
      <c r="AR24">
        <v>10.587442934782608</v>
      </c>
      <c r="AS24">
        <v>9.4140859838824955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650.87392168840495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4.8101108473716945</v>
      </c>
      <c r="L25">
        <v>288.57</v>
      </c>
      <c r="M25">
        <v>26.932926219710961</v>
      </c>
      <c r="N25">
        <v>34.629999999999995</v>
      </c>
      <c r="O25">
        <v>0</v>
      </c>
      <c r="P25">
        <v>39.352965111898129</v>
      </c>
      <c r="Q25">
        <v>6.1459244532803181</v>
      </c>
      <c r="R25">
        <v>12.48</v>
      </c>
      <c r="S25">
        <v>7.7838900000000004</v>
      </c>
      <c r="T25">
        <v>0</v>
      </c>
      <c r="U25">
        <v>122.58999999999999</v>
      </c>
      <c r="V25">
        <v>4.0999999999999996</v>
      </c>
      <c r="W25">
        <v>13.52</v>
      </c>
      <c r="X25">
        <v>43.77</v>
      </c>
      <c r="Y25">
        <v>0</v>
      </c>
      <c r="Z25">
        <v>3.8475000000000001</v>
      </c>
      <c r="AA25">
        <v>0</v>
      </c>
      <c r="AB25">
        <v>0</v>
      </c>
      <c r="AC25">
        <v>0</v>
      </c>
      <c r="AD25">
        <v>0</v>
      </c>
      <c r="AE25">
        <v>4.8642014083719838</v>
      </c>
      <c r="AF25">
        <v>2.6168356029816122</v>
      </c>
      <c r="AG25">
        <v>12.483085684820288</v>
      </c>
      <c r="AH25">
        <v>13.804307492176511</v>
      </c>
      <c r="AI25">
        <v>0</v>
      </c>
      <c r="AJ25">
        <v>0</v>
      </c>
      <c r="AK25">
        <v>15.503810884564897</v>
      </c>
      <c r="AL25">
        <v>0</v>
      </c>
      <c r="AM25">
        <v>4.6646235732982033</v>
      </c>
      <c r="AN25">
        <v>0.80117013767121681</v>
      </c>
      <c r="AO25">
        <v>0</v>
      </c>
      <c r="AP25">
        <v>0</v>
      </c>
      <c r="AQ25">
        <v>6.0610413535941579</v>
      </c>
      <c r="AR25">
        <v>10.587442934782608</v>
      </c>
      <c r="AS25">
        <v>9.4140859838824955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689.33392168840498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4.8101108499262528</v>
      </c>
      <c r="L26">
        <v>327.04000000000002</v>
      </c>
      <c r="M26">
        <v>26.932926219710961</v>
      </c>
      <c r="N26">
        <v>34.629999999999995</v>
      </c>
      <c r="O26">
        <v>0</v>
      </c>
      <c r="P26">
        <v>39.352965111898129</v>
      </c>
      <c r="Q26">
        <v>6.1459244532803181</v>
      </c>
      <c r="R26">
        <v>12.48</v>
      </c>
      <c r="S26">
        <v>7.7838900000000004</v>
      </c>
      <c r="T26">
        <v>0</v>
      </c>
      <c r="U26">
        <v>122.58999999999999</v>
      </c>
      <c r="V26">
        <v>4.0999999999999996</v>
      </c>
      <c r="W26">
        <v>13.52</v>
      </c>
      <c r="X26">
        <v>43.77</v>
      </c>
      <c r="Y26">
        <v>0</v>
      </c>
      <c r="Z26">
        <v>3.8475000000000001</v>
      </c>
      <c r="AA26">
        <v>0</v>
      </c>
      <c r="AB26">
        <v>0</v>
      </c>
      <c r="AC26">
        <v>0</v>
      </c>
      <c r="AD26">
        <v>0</v>
      </c>
      <c r="AE26">
        <v>4.8642014083719838</v>
      </c>
      <c r="AF26">
        <v>2.6168356029816122</v>
      </c>
      <c r="AG26">
        <v>12.483085684820288</v>
      </c>
      <c r="AH26">
        <v>13.804307492176511</v>
      </c>
      <c r="AI26">
        <v>0</v>
      </c>
      <c r="AJ26">
        <v>0</v>
      </c>
      <c r="AK26">
        <v>15.503810884564897</v>
      </c>
      <c r="AL26">
        <v>0</v>
      </c>
      <c r="AM26">
        <v>4.6646235732982033</v>
      </c>
      <c r="AN26">
        <v>0.80117013767121681</v>
      </c>
      <c r="AO26">
        <v>0</v>
      </c>
      <c r="AP26">
        <v>0</v>
      </c>
      <c r="AQ26">
        <v>6.0610413535941579</v>
      </c>
      <c r="AR26">
        <v>10.587442934782608</v>
      </c>
      <c r="AS26">
        <v>9.4140859838824955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727.80392169095956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4.8099999999999996</v>
      </c>
      <c r="L27">
        <v>403.98</v>
      </c>
      <c r="M27">
        <v>26.932926219710961</v>
      </c>
      <c r="N27">
        <v>34.629999999999995</v>
      </c>
      <c r="O27">
        <v>0</v>
      </c>
      <c r="P27">
        <v>39.352965111898129</v>
      </c>
      <c r="Q27">
        <v>6.15</v>
      </c>
      <c r="R27">
        <v>12.37</v>
      </c>
      <c r="S27">
        <v>7.7829831288343554</v>
      </c>
      <c r="T27">
        <v>0</v>
      </c>
      <c r="U27">
        <v>122.58999999999999</v>
      </c>
      <c r="V27">
        <v>4.0999999999999996</v>
      </c>
      <c r="W27">
        <v>13.52</v>
      </c>
      <c r="X27">
        <v>43.77</v>
      </c>
      <c r="Y27">
        <v>0</v>
      </c>
      <c r="Z27">
        <v>3.8475000000000001</v>
      </c>
      <c r="AA27">
        <v>0</v>
      </c>
      <c r="AB27">
        <v>0</v>
      </c>
      <c r="AC27">
        <v>0</v>
      </c>
      <c r="AD27">
        <v>0</v>
      </c>
      <c r="AE27">
        <v>9.7258507698350645</v>
      </c>
      <c r="AF27">
        <v>2.6168356029816122</v>
      </c>
      <c r="AG27">
        <v>12.483085684820288</v>
      </c>
      <c r="AH27">
        <v>13.804307492176511</v>
      </c>
      <c r="AI27">
        <v>0</v>
      </c>
      <c r="AJ27">
        <v>0</v>
      </c>
      <c r="AK27">
        <v>15.503810884564897</v>
      </c>
      <c r="AL27">
        <v>0</v>
      </c>
      <c r="AM27">
        <v>4.6646235732982033</v>
      </c>
      <c r="AN27">
        <v>0.80117013767121681</v>
      </c>
      <c r="AO27">
        <v>0</v>
      </c>
      <c r="AP27">
        <v>0</v>
      </c>
      <c r="AQ27">
        <v>6.0610413535941579</v>
      </c>
      <c r="AR27">
        <v>11.731782608695653</v>
      </c>
      <c r="AS27">
        <v>9.4140859838824955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810.64296855196346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4.8100000000000005</v>
      </c>
      <c r="L28">
        <v>403.98</v>
      </c>
      <c r="M28">
        <v>26.932926219710961</v>
      </c>
      <c r="N28">
        <v>34.629999999999995</v>
      </c>
      <c r="O28">
        <v>0</v>
      </c>
      <c r="P28">
        <v>39.352965111898129</v>
      </c>
      <c r="Q28">
        <v>6.15</v>
      </c>
      <c r="R28">
        <v>12.37</v>
      </c>
      <c r="S28">
        <v>7.7829831288343554</v>
      </c>
      <c r="T28">
        <v>0</v>
      </c>
      <c r="U28">
        <v>122.58999999999999</v>
      </c>
      <c r="V28">
        <v>4.0999999999999996</v>
      </c>
      <c r="W28">
        <v>13.52</v>
      </c>
      <c r="X28">
        <v>43.77</v>
      </c>
      <c r="Y28">
        <v>0</v>
      </c>
      <c r="Z28">
        <v>3.8475000000000001</v>
      </c>
      <c r="AA28">
        <v>0</v>
      </c>
      <c r="AB28">
        <v>0</v>
      </c>
      <c r="AC28">
        <v>0</v>
      </c>
      <c r="AD28">
        <v>0</v>
      </c>
      <c r="AE28">
        <v>9.7258507698350645</v>
      </c>
      <c r="AF28">
        <v>2.6168356029816122</v>
      </c>
      <c r="AG28">
        <v>12.483085684820288</v>
      </c>
      <c r="AH28">
        <v>13.804307492176511</v>
      </c>
      <c r="AI28">
        <v>0</v>
      </c>
      <c r="AJ28">
        <v>0</v>
      </c>
      <c r="AK28">
        <v>15.503810884564897</v>
      </c>
      <c r="AL28">
        <v>0</v>
      </c>
      <c r="AM28">
        <v>4.6646235732982033</v>
      </c>
      <c r="AN28">
        <v>0.80117013767121681</v>
      </c>
      <c r="AO28">
        <v>0</v>
      </c>
      <c r="AP28">
        <v>0</v>
      </c>
      <c r="AQ28">
        <v>6.0610413535941579</v>
      </c>
      <c r="AR28">
        <v>11.731782608695653</v>
      </c>
      <c r="AS28">
        <v>9.4140859838824955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810.64296855196346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4.8100000000000005</v>
      </c>
      <c r="L29">
        <v>403.98</v>
      </c>
      <c r="M29">
        <v>26.932926219710961</v>
      </c>
      <c r="N29">
        <v>34.629999999999995</v>
      </c>
      <c r="O29">
        <v>0</v>
      </c>
      <c r="P29">
        <v>39.352965111898129</v>
      </c>
      <c r="Q29">
        <v>6.15</v>
      </c>
      <c r="R29">
        <v>12.400000000000002</v>
      </c>
      <c r="S29">
        <v>7.7829831288343554</v>
      </c>
      <c r="T29">
        <v>0</v>
      </c>
      <c r="U29">
        <v>122.58999999999999</v>
      </c>
      <c r="V29">
        <v>4.0999999999999996</v>
      </c>
      <c r="W29">
        <v>13.52</v>
      </c>
      <c r="X29">
        <v>43.77</v>
      </c>
      <c r="Y29">
        <v>0</v>
      </c>
      <c r="Z29">
        <v>3.8475000000000001</v>
      </c>
      <c r="AA29">
        <v>0</v>
      </c>
      <c r="AB29">
        <v>0</v>
      </c>
      <c r="AC29">
        <v>0</v>
      </c>
      <c r="AD29">
        <v>0</v>
      </c>
      <c r="AE29">
        <v>9.7258507698350645</v>
      </c>
      <c r="AF29">
        <v>2.6168356029816122</v>
      </c>
      <c r="AG29">
        <v>12.483085684820288</v>
      </c>
      <c r="AH29">
        <v>13.804307492176511</v>
      </c>
      <c r="AI29">
        <v>0</v>
      </c>
      <c r="AJ29">
        <v>0</v>
      </c>
      <c r="AK29">
        <v>15.503810884564897</v>
      </c>
      <c r="AL29">
        <v>0</v>
      </c>
      <c r="AM29">
        <v>4.6646235732982033</v>
      </c>
      <c r="AN29">
        <v>0.80117013767121681</v>
      </c>
      <c r="AO29">
        <v>0</v>
      </c>
      <c r="AP29">
        <v>0</v>
      </c>
      <c r="AQ29">
        <v>6.0610413535941579</v>
      </c>
      <c r="AR29">
        <v>11.731782608695653</v>
      </c>
      <c r="AS29">
        <v>9.4140859838824955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810.67296855196344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4.8099999999999987</v>
      </c>
      <c r="L30">
        <v>403.98</v>
      </c>
      <c r="M30">
        <v>24.05</v>
      </c>
      <c r="N30">
        <v>34.629999999999995</v>
      </c>
      <c r="O30">
        <v>0</v>
      </c>
      <c r="P30">
        <v>39.352965111898129</v>
      </c>
      <c r="Q30">
        <v>6.15</v>
      </c>
      <c r="R30">
        <v>12.400000000000002</v>
      </c>
      <c r="S30">
        <v>7.7829831288343554</v>
      </c>
      <c r="T30">
        <v>0</v>
      </c>
      <c r="U30">
        <v>122.58999999999999</v>
      </c>
      <c r="V30">
        <v>4.0999999999999996</v>
      </c>
      <c r="W30">
        <v>13.52</v>
      </c>
      <c r="X30">
        <v>43.77</v>
      </c>
      <c r="Y30">
        <v>0</v>
      </c>
      <c r="Z30">
        <v>3.8475000000000001</v>
      </c>
      <c r="AA30">
        <v>0</v>
      </c>
      <c r="AB30">
        <v>0</v>
      </c>
      <c r="AC30">
        <v>0</v>
      </c>
      <c r="AD30">
        <v>0</v>
      </c>
      <c r="AE30">
        <v>9.7258507698350645</v>
      </c>
      <c r="AF30">
        <v>2.6168356029816122</v>
      </c>
      <c r="AG30">
        <v>12.483085684820288</v>
      </c>
      <c r="AH30">
        <v>13.804307492176511</v>
      </c>
      <c r="AI30">
        <v>0</v>
      </c>
      <c r="AJ30">
        <v>0</v>
      </c>
      <c r="AK30">
        <v>15.503810884564897</v>
      </c>
      <c r="AL30">
        <v>0</v>
      </c>
      <c r="AM30">
        <v>4.6646235732982033</v>
      </c>
      <c r="AN30">
        <v>0.80117013767121681</v>
      </c>
      <c r="AO30">
        <v>0</v>
      </c>
      <c r="AP30">
        <v>0</v>
      </c>
      <c r="AQ30">
        <v>6.0610413535941579</v>
      </c>
      <c r="AR30">
        <v>11.731782608695653</v>
      </c>
      <c r="AS30">
        <v>9.4140859838824955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807.79004233225248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4.8099999999999996</v>
      </c>
      <c r="L31">
        <v>376.2695066717352</v>
      </c>
      <c r="M31">
        <v>26.932926219710961</v>
      </c>
      <c r="N31">
        <v>34.629999999999995</v>
      </c>
      <c r="O31">
        <v>0</v>
      </c>
      <c r="P31">
        <v>39.352965111898129</v>
      </c>
      <c r="Q31">
        <v>6.15</v>
      </c>
      <c r="R31">
        <v>12.422964200477326</v>
      </c>
      <c r="S31">
        <v>7.7829831288343554</v>
      </c>
      <c r="T31">
        <v>0</v>
      </c>
      <c r="U31">
        <v>122.58999999999999</v>
      </c>
      <c r="V31">
        <v>4.0999999999999996</v>
      </c>
      <c r="W31">
        <v>13.52</v>
      </c>
      <c r="X31">
        <v>43.77</v>
      </c>
      <c r="Y31">
        <v>0</v>
      </c>
      <c r="Z31">
        <v>3.8475000000000001</v>
      </c>
      <c r="AA31">
        <v>0</v>
      </c>
      <c r="AB31">
        <v>0</v>
      </c>
      <c r="AC31">
        <v>0</v>
      </c>
      <c r="AD31">
        <v>0</v>
      </c>
      <c r="AE31">
        <v>9.7258507698350645</v>
      </c>
      <c r="AF31">
        <v>2.6168356029816122</v>
      </c>
      <c r="AG31">
        <v>12.483085684820288</v>
      </c>
      <c r="AH31">
        <v>13.804307492176511</v>
      </c>
      <c r="AI31">
        <v>0</v>
      </c>
      <c r="AJ31">
        <v>0</v>
      </c>
      <c r="AK31">
        <v>15.503810884564897</v>
      </c>
      <c r="AL31">
        <v>0</v>
      </c>
      <c r="AM31">
        <v>4.6646235732982033</v>
      </c>
      <c r="AN31">
        <v>0.80117013767121681</v>
      </c>
      <c r="AO31">
        <v>0</v>
      </c>
      <c r="AP31">
        <v>0</v>
      </c>
      <c r="AQ31">
        <v>6.0610413535941579</v>
      </c>
      <c r="AR31">
        <v>10.587442934782608</v>
      </c>
      <c r="AS31">
        <v>9.4140859838824955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781.84109975026297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4.8101108499262528</v>
      </c>
      <c r="L32">
        <v>298.33999999999997</v>
      </c>
      <c r="M32">
        <v>26.932926219710961</v>
      </c>
      <c r="N32">
        <v>34.629999999999995</v>
      </c>
      <c r="O32">
        <v>0</v>
      </c>
      <c r="P32">
        <v>39.352965111898129</v>
      </c>
      <c r="Q32">
        <v>6.15</v>
      </c>
      <c r="R32">
        <v>12.500000000000002</v>
      </c>
      <c r="S32">
        <v>7.7829831288343554</v>
      </c>
      <c r="T32">
        <v>0</v>
      </c>
      <c r="U32">
        <v>122.58999999999999</v>
      </c>
      <c r="V32">
        <v>4.0999999999999996</v>
      </c>
      <c r="W32">
        <v>13.52</v>
      </c>
      <c r="X32">
        <v>43.77</v>
      </c>
      <c r="Y32">
        <v>0</v>
      </c>
      <c r="Z32">
        <v>3.8475000000000001</v>
      </c>
      <c r="AA32">
        <v>0</v>
      </c>
      <c r="AB32">
        <v>0</v>
      </c>
      <c r="AC32">
        <v>0</v>
      </c>
      <c r="AD32">
        <v>0</v>
      </c>
      <c r="AE32">
        <v>9.7258507698350645</v>
      </c>
      <c r="AF32">
        <v>2.6168356029816122</v>
      </c>
      <c r="AG32">
        <v>12.483085684820288</v>
      </c>
      <c r="AH32">
        <v>13.804307492176511</v>
      </c>
      <c r="AI32">
        <v>0</v>
      </c>
      <c r="AJ32">
        <v>0</v>
      </c>
      <c r="AK32">
        <v>15.503810884564897</v>
      </c>
      <c r="AL32">
        <v>0</v>
      </c>
      <c r="AM32">
        <v>4.6646235732982033</v>
      </c>
      <c r="AN32">
        <v>0.80117013767121681</v>
      </c>
      <c r="AO32">
        <v>0</v>
      </c>
      <c r="AP32">
        <v>0</v>
      </c>
      <c r="AQ32">
        <v>6.0610413535941579</v>
      </c>
      <c r="AR32">
        <v>10.587442934782608</v>
      </c>
      <c r="AS32">
        <v>9.4140859838824955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703.98873972797674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1.9200532357344864</v>
      </c>
      <c r="L33">
        <v>389.72999999999996</v>
      </c>
      <c r="M33">
        <v>26.932926219710961</v>
      </c>
      <c r="N33">
        <v>34.629999999999995</v>
      </c>
      <c r="O33">
        <v>0</v>
      </c>
      <c r="P33">
        <v>39.352965111898129</v>
      </c>
      <c r="Q33">
        <v>6.39</v>
      </c>
      <c r="R33">
        <v>12.5</v>
      </c>
      <c r="S33">
        <v>7.7850290885585016</v>
      </c>
      <c r="T33">
        <v>0</v>
      </c>
      <c r="U33">
        <v>122.58999999999999</v>
      </c>
      <c r="V33">
        <v>4.263710969122239</v>
      </c>
      <c r="W33">
        <v>13.52</v>
      </c>
      <c r="X33">
        <v>43.77</v>
      </c>
      <c r="Y33">
        <v>0</v>
      </c>
      <c r="Z33">
        <v>3.8475000000000001</v>
      </c>
      <c r="AA33">
        <v>0</v>
      </c>
      <c r="AB33">
        <v>0</v>
      </c>
      <c r="AC33">
        <v>0</v>
      </c>
      <c r="AD33">
        <v>0</v>
      </c>
      <c r="AE33">
        <v>9.7258507698350645</v>
      </c>
      <c r="AF33">
        <v>2.6168356029816122</v>
      </c>
      <c r="AG33">
        <v>12.483085684820288</v>
      </c>
      <c r="AH33">
        <v>13.804307492176511</v>
      </c>
      <c r="AI33">
        <v>0</v>
      </c>
      <c r="AJ33">
        <v>0</v>
      </c>
      <c r="AK33">
        <v>15.503810884564897</v>
      </c>
      <c r="AL33">
        <v>0</v>
      </c>
      <c r="AM33">
        <v>4.6646235732982033</v>
      </c>
      <c r="AN33">
        <v>0.80117013767121681</v>
      </c>
      <c r="AO33">
        <v>0</v>
      </c>
      <c r="AP33">
        <v>0</v>
      </c>
      <c r="AQ33">
        <v>6.0610413535941579</v>
      </c>
      <c r="AR33">
        <v>10.587442934782608</v>
      </c>
      <c r="AS33">
        <v>9.4140859838824955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792.89443904263135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1.9200532357344864</v>
      </c>
      <c r="L34">
        <v>310.23999999999995</v>
      </c>
      <c r="M34">
        <v>26.932926219710961</v>
      </c>
      <c r="N34">
        <v>34.629999999999995</v>
      </c>
      <c r="O34">
        <v>0</v>
      </c>
      <c r="P34">
        <v>39.352965111898129</v>
      </c>
      <c r="Q34">
        <v>3.5</v>
      </c>
      <c r="R34">
        <v>7.0029436501261557</v>
      </c>
      <c r="S34">
        <v>4.28</v>
      </c>
      <c r="T34">
        <v>0</v>
      </c>
      <c r="U34">
        <v>122.58999999999999</v>
      </c>
      <c r="V34">
        <v>1.92</v>
      </c>
      <c r="W34">
        <v>6.73</v>
      </c>
      <c r="X34">
        <v>21.16</v>
      </c>
      <c r="Y34">
        <v>0</v>
      </c>
      <c r="Z34">
        <v>3.8475000000000001</v>
      </c>
      <c r="AA34">
        <v>0</v>
      </c>
      <c r="AB34">
        <v>0</v>
      </c>
      <c r="AC34">
        <v>0</v>
      </c>
      <c r="AD34">
        <v>0</v>
      </c>
      <c r="AE34">
        <v>9.7258507698350645</v>
      </c>
      <c r="AF34">
        <v>2.6168356029816122</v>
      </c>
      <c r="AG34">
        <v>12.483085684820288</v>
      </c>
      <c r="AH34">
        <v>13.804307492176511</v>
      </c>
      <c r="AI34">
        <v>0</v>
      </c>
      <c r="AJ34">
        <v>0</v>
      </c>
      <c r="AK34">
        <v>15.503810884564897</v>
      </c>
      <c r="AL34">
        <v>0</v>
      </c>
      <c r="AM34">
        <v>4.6646235732982033</v>
      </c>
      <c r="AN34">
        <v>0.80117013767121681</v>
      </c>
      <c r="AO34">
        <v>0</v>
      </c>
      <c r="AP34">
        <v>0</v>
      </c>
      <c r="AQ34">
        <v>3.0305206767970789</v>
      </c>
      <c r="AR34">
        <v>10.587442934782608</v>
      </c>
      <c r="AS34">
        <v>9.4140859838824955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666.73812195827952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1.9200532357344864</v>
      </c>
      <c r="L35">
        <v>310.23999999999995</v>
      </c>
      <c r="M35">
        <v>26.932926219710961</v>
      </c>
      <c r="N35">
        <v>34.629999999999995</v>
      </c>
      <c r="O35">
        <v>0</v>
      </c>
      <c r="P35">
        <v>39.352965111898129</v>
      </c>
      <c r="Q35">
        <v>3.5</v>
      </c>
      <c r="R35">
        <v>7.0029436501261557</v>
      </c>
      <c r="S35">
        <v>4.28</v>
      </c>
      <c r="T35">
        <v>0</v>
      </c>
      <c r="U35">
        <v>122.58999999999999</v>
      </c>
      <c r="V35">
        <v>2.73</v>
      </c>
      <c r="W35">
        <v>6.95</v>
      </c>
      <c r="X35">
        <v>21.16</v>
      </c>
      <c r="Y35">
        <v>0</v>
      </c>
      <c r="Z35">
        <v>3.8475000000000001</v>
      </c>
      <c r="AA35">
        <v>0</v>
      </c>
      <c r="AB35">
        <v>0</v>
      </c>
      <c r="AC35">
        <v>0</v>
      </c>
      <c r="AD35">
        <v>0</v>
      </c>
      <c r="AE35">
        <v>4.8642014083719838</v>
      </c>
      <c r="AF35">
        <v>2.6168356029816122</v>
      </c>
      <c r="AG35">
        <v>12.483085684820288</v>
      </c>
      <c r="AH35">
        <v>13.804307492176511</v>
      </c>
      <c r="AI35">
        <v>0</v>
      </c>
      <c r="AJ35">
        <v>0</v>
      </c>
      <c r="AK35">
        <v>15.503810884564897</v>
      </c>
      <c r="AL35">
        <v>0</v>
      </c>
      <c r="AM35">
        <v>4.6646235732982033</v>
      </c>
      <c r="AN35">
        <v>0.79236607022428029</v>
      </c>
      <c r="AO35">
        <v>0</v>
      </c>
      <c r="AP35">
        <v>0</v>
      </c>
      <c r="AQ35">
        <v>3.0305206767970789</v>
      </c>
      <c r="AR35">
        <v>10.587442934782608</v>
      </c>
      <c r="AS35">
        <v>9.4140859838824955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662.89766852936953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1.9200532357344864</v>
      </c>
      <c r="L36">
        <v>310.23999999999995</v>
      </c>
      <c r="M36">
        <v>26.932926219710961</v>
      </c>
      <c r="N36">
        <v>34.629999999999995</v>
      </c>
      <c r="O36">
        <v>0</v>
      </c>
      <c r="P36">
        <v>39.352965111898129</v>
      </c>
      <c r="Q36">
        <v>3.5</v>
      </c>
      <c r="R36">
        <v>7.0029436501261557</v>
      </c>
      <c r="S36">
        <v>4.28</v>
      </c>
      <c r="T36">
        <v>0</v>
      </c>
      <c r="U36">
        <v>122.58999999999999</v>
      </c>
      <c r="V36">
        <v>2.73</v>
      </c>
      <c r="W36">
        <v>6.7321123666038929</v>
      </c>
      <c r="X36">
        <v>21.16</v>
      </c>
      <c r="Y36">
        <v>0</v>
      </c>
      <c r="Z36">
        <v>3.8475000000000001</v>
      </c>
      <c r="AA36">
        <v>0</v>
      </c>
      <c r="AB36">
        <v>0</v>
      </c>
      <c r="AC36">
        <v>0</v>
      </c>
      <c r="AD36">
        <v>0</v>
      </c>
      <c r="AE36">
        <v>4.8642014083719838</v>
      </c>
      <c r="AF36">
        <v>2.6168356029816122</v>
      </c>
      <c r="AG36">
        <v>12.483085684820288</v>
      </c>
      <c r="AH36">
        <v>11.178502247662786</v>
      </c>
      <c r="AI36">
        <v>0</v>
      </c>
      <c r="AJ36">
        <v>0</v>
      </c>
      <c r="AK36">
        <v>15.503810884564897</v>
      </c>
      <c r="AL36">
        <v>0</v>
      </c>
      <c r="AM36">
        <v>4.6646235732982033</v>
      </c>
      <c r="AN36">
        <v>0.79236607022428029</v>
      </c>
      <c r="AO36">
        <v>0</v>
      </c>
      <c r="AP36">
        <v>0</v>
      </c>
      <c r="AQ36">
        <v>0</v>
      </c>
      <c r="AR36">
        <v>11.731782608695653</v>
      </c>
      <c r="AS36">
        <v>9.4140859838824955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658.16779464857564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1.9200532357344864</v>
      </c>
      <c r="L37">
        <v>310.23999999999995</v>
      </c>
      <c r="M37">
        <v>26.932926219710961</v>
      </c>
      <c r="N37">
        <v>34.629999999999995</v>
      </c>
      <c r="O37">
        <v>0</v>
      </c>
      <c r="P37">
        <v>39.352965111898129</v>
      </c>
      <c r="Q37">
        <v>3.5</v>
      </c>
      <c r="R37">
        <v>7.0029436501261557</v>
      </c>
      <c r="S37">
        <v>4.28</v>
      </c>
      <c r="T37">
        <v>0</v>
      </c>
      <c r="U37">
        <v>122.58999999999999</v>
      </c>
      <c r="V37">
        <v>3.03</v>
      </c>
      <c r="W37">
        <v>8.6300000000000026</v>
      </c>
      <c r="X37">
        <v>22.459999999999997</v>
      </c>
      <c r="Y37">
        <v>0</v>
      </c>
      <c r="Z37">
        <v>3.8475000000000001</v>
      </c>
      <c r="AA37">
        <v>0</v>
      </c>
      <c r="AB37">
        <v>0</v>
      </c>
      <c r="AC37">
        <v>0</v>
      </c>
      <c r="AD37">
        <v>0</v>
      </c>
      <c r="AE37">
        <v>4.8642014083719838</v>
      </c>
      <c r="AF37">
        <v>2.6168356029816122</v>
      </c>
      <c r="AG37">
        <v>12.483085684820288</v>
      </c>
      <c r="AH37">
        <v>11.178502247662786</v>
      </c>
      <c r="AI37">
        <v>0</v>
      </c>
      <c r="AJ37">
        <v>0</v>
      </c>
      <c r="AK37">
        <v>15.503810884564897</v>
      </c>
      <c r="AL37">
        <v>0</v>
      </c>
      <c r="AM37">
        <v>4.6646235732982033</v>
      </c>
      <c r="AN37">
        <v>0.79236607022428029</v>
      </c>
      <c r="AO37">
        <v>0</v>
      </c>
      <c r="AP37">
        <v>0.60439600000000016</v>
      </c>
      <c r="AQ37">
        <v>0</v>
      </c>
      <c r="AR37">
        <v>11.731782608695653</v>
      </c>
      <c r="AS37">
        <v>9.4140859838824955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662.27007828197168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1.9200532357344864</v>
      </c>
      <c r="L38">
        <v>310.23999999999995</v>
      </c>
      <c r="M38">
        <v>26.932926219710961</v>
      </c>
      <c r="N38">
        <v>34.629999999999995</v>
      </c>
      <c r="O38">
        <v>0</v>
      </c>
      <c r="P38">
        <v>39.352965111898129</v>
      </c>
      <c r="Q38">
        <v>3.5</v>
      </c>
      <c r="R38">
        <v>7.0029436501261557</v>
      </c>
      <c r="S38">
        <v>4.28</v>
      </c>
      <c r="T38">
        <v>0</v>
      </c>
      <c r="U38">
        <v>122.58999999999999</v>
      </c>
      <c r="V38">
        <v>3.03</v>
      </c>
      <c r="W38">
        <v>8.6300000000000026</v>
      </c>
      <c r="X38">
        <v>22.459999999999997</v>
      </c>
      <c r="Y38">
        <v>0</v>
      </c>
      <c r="Z38">
        <v>3.8475000000000001</v>
      </c>
      <c r="AA38">
        <v>0</v>
      </c>
      <c r="AB38">
        <v>0</v>
      </c>
      <c r="AC38">
        <v>0</v>
      </c>
      <c r="AD38">
        <v>0</v>
      </c>
      <c r="AE38">
        <v>4.8642014083719838</v>
      </c>
      <c r="AF38">
        <v>2.6168356029816122</v>
      </c>
      <c r="AG38">
        <v>12.483085684820288</v>
      </c>
      <c r="AH38">
        <v>11.178502247662786</v>
      </c>
      <c r="AI38">
        <v>0</v>
      </c>
      <c r="AJ38">
        <v>0</v>
      </c>
      <c r="AK38">
        <v>15.503810884564897</v>
      </c>
      <c r="AL38">
        <v>0</v>
      </c>
      <c r="AM38">
        <v>0</v>
      </c>
      <c r="AN38">
        <v>0.79236607022428029</v>
      </c>
      <c r="AO38">
        <v>0</v>
      </c>
      <c r="AP38">
        <v>0.60439600000000016</v>
      </c>
      <c r="AQ38">
        <v>0</v>
      </c>
      <c r="AR38">
        <v>11.731782608695653</v>
      </c>
      <c r="AS38">
        <v>9.4140859838824955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657.60545470867351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1.9200532018066443</v>
      </c>
      <c r="L39">
        <v>310.23999999999995</v>
      </c>
      <c r="M39">
        <v>27.140000000000004</v>
      </c>
      <c r="N39">
        <v>35.03</v>
      </c>
      <c r="O39">
        <v>0</v>
      </c>
      <c r="P39">
        <v>40.01</v>
      </c>
      <c r="Q39">
        <v>3.5</v>
      </c>
      <c r="R39">
        <v>7.0029436501261557</v>
      </c>
      <c r="S39">
        <v>4.96</v>
      </c>
      <c r="T39">
        <v>0</v>
      </c>
      <c r="U39">
        <v>122.58999999999999</v>
      </c>
      <c r="V39">
        <v>3.03</v>
      </c>
      <c r="W39">
        <v>8.64</v>
      </c>
      <c r="X39">
        <v>22.459999999999997</v>
      </c>
      <c r="Y39">
        <v>0</v>
      </c>
      <c r="Z39">
        <v>3.8475000000000001</v>
      </c>
      <c r="AA39">
        <v>0</v>
      </c>
      <c r="AB39">
        <v>0</v>
      </c>
      <c r="AC39">
        <v>0</v>
      </c>
      <c r="AD39">
        <v>0</v>
      </c>
      <c r="AE39">
        <v>4.8642014083719838</v>
      </c>
      <c r="AF39">
        <v>2.6168356029816122</v>
      </c>
      <c r="AG39">
        <v>12.483085684820288</v>
      </c>
      <c r="AH39">
        <v>11.178502247662786</v>
      </c>
      <c r="AI39">
        <v>0</v>
      </c>
      <c r="AJ39">
        <v>0</v>
      </c>
      <c r="AK39">
        <v>15.503810884564897</v>
      </c>
      <c r="AL39">
        <v>0</v>
      </c>
      <c r="AM39">
        <v>0</v>
      </c>
      <c r="AN39">
        <v>0.79236607022428029</v>
      </c>
      <c r="AO39">
        <v>0</v>
      </c>
      <c r="AP39">
        <v>0.60439600000000016</v>
      </c>
      <c r="AQ39">
        <v>0</v>
      </c>
      <c r="AR39">
        <v>11.731782608695653</v>
      </c>
      <c r="AS39">
        <v>9.4140859838824955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659.55956334313657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1.9200532018066443</v>
      </c>
      <c r="L40">
        <v>310.23999999999995</v>
      </c>
      <c r="M40">
        <v>27.140000000000004</v>
      </c>
      <c r="N40">
        <v>35.03</v>
      </c>
      <c r="O40">
        <v>0</v>
      </c>
      <c r="P40">
        <v>40.01</v>
      </c>
      <c r="Q40">
        <v>3.5</v>
      </c>
      <c r="R40">
        <v>7.0029436501261557</v>
      </c>
      <c r="S40">
        <v>4.96</v>
      </c>
      <c r="T40">
        <v>0</v>
      </c>
      <c r="U40">
        <v>122.58999999999999</v>
      </c>
      <c r="V40">
        <v>3.03</v>
      </c>
      <c r="W40">
        <v>8.64</v>
      </c>
      <c r="X40">
        <v>22.459999999999997</v>
      </c>
      <c r="Y40">
        <v>0</v>
      </c>
      <c r="Z40">
        <v>3.8475000000000001</v>
      </c>
      <c r="AA40">
        <v>0</v>
      </c>
      <c r="AB40">
        <v>0</v>
      </c>
      <c r="AC40">
        <v>0</v>
      </c>
      <c r="AD40">
        <v>0</v>
      </c>
      <c r="AE40">
        <v>4.8642014083719838</v>
      </c>
      <c r="AF40">
        <v>2.6168356029816122</v>
      </c>
      <c r="AG40">
        <v>12.483085684820288</v>
      </c>
      <c r="AH40">
        <v>11.178502247662786</v>
      </c>
      <c r="AI40">
        <v>0</v>
      </c>
      <c r="AJ40">
        <v>0</v>
      </c>
      <c r="AK40">
        <v>15.503810884564897</v>
      </c>
      <c r="AL40">
        <v>0</v>
      </c>
      <c r="AM40">
        <v>0</v>
      </c>
      <c r="AN40">
        <v>0.79236607022428029</v>
      </c>
      <c r="AO40">
        <v>0</v>
      </c>
      <c r="AP40">
        <v>0.60439600000000016</v>
      </c>
      <c r="AQ40">
        <v>0</v>
      </c>
      <c r="AR40">
        <v>10.587442934782608</v>
      </c>
      <c r="AS40">
        <v>9.4140859838824955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658.41522366922356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1.9200532018066443</v>
      </c>
      <c r="L41">
        <v>310.23999999999995</v>
      </c>
      <c r="M41">
        <v>27.140000000000004</v>
      </c>
      <c r="N41">
        <v>35.03</v>
      </c>
      <c r="O41">
        <v>0</v>
      </c>
      <c r="P41">
        <v>40.08</v>
      </c>
      <c r="Q41">
        <v>3.5</v>
      </c>
      <c r="R41">
        <v>7.0029436501261557</v>
      </c>
      <c r="S41">
        <v>4.96</v>
      </c>
      <c r="T41">
        <v>0</v>
      </c>
      <c r="U41">
        <v>122.58999999999999</v>
      </c>
      <c r="V41">
        <v>3.03</v>
      </c>
      <c r="W41">
        <v>8.73</v>
      </c>
      <c r="X41">
        <v>22.459999999999997</v>
      </c>
      <c r="Y41">
        <v>0</v>
      </c>
      <c r="Z41">
        <v>3.8475000000000001</v>
      </c>
      <c r="AA41">
        <v>0</v>
      </c>
      <c r="AB41">
        <v>0</v>
      </c>
      <c r="AC41">
        <v>0</v>
      </c>
      <c r="AD41">
        <v>0</v>
      </c>
      <c r="AE41">
        <v>4.8642014083719838</v>
      </c>
      <c r="AF41">
        <v>2.6168356029816122</v>
      </c>
      <c r="AG41">
        <v>12.483085684820288</v>
      </c>
      <c r="AH41">
        <v>11.178502247662786</v>
      </c>
      <c r="AI41">
        <v>0</v>
      </c>
      <c r="AJ41">
        <v>0</v>
      </c>
      <c r="AK41">
        <v>15.503810884564897</v>
      </c>
      <c r="AL41">
        <v>0</v>
      </c>
      <c r="AM41">
        <v>0</v>
      </c>
      <c r="AN41">
        <v>0.79236607022428029</v>
      </c>
      <c r="AO41">
        <v>0</v>
      </c>
      <c r="AP41">
        <v>0.52769600000000016</v>
      </c>
      <c r="AQ41">
        <v>0</v>
      </c>
      <c r="AR41">
        <v>10.587442934782608</v>
      </c>
      <c r="AS41">
        <v>9.4140859838824955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658.49852366922357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1.9200532018066443</v>
      </c>
      <c r="L42">
        <v>310.23999999999995</v>
      </c>
      <c r="M42">
        <v>27.140000000000004</v>
      </c>
      <c r="N42">
        <v>35.03</v>
      </c>
      <c r="O42">
        <v>0</v>
      </c>
      <c r="P42">
        <v>40.362852095258283</v>
      </c>
      <c r="Q42">
        <v>3.5</v>
      </c>
      <c r="R42">
        <v>7.0029436501261557</v>
      </c>
      <c r="S42">
        <v>4.96</v>
      </c>
      <c r="T42">
        <v>0</v>
      </c>
      <c r="U42">
        <v>122.58999999999999</v>
      </c>
      <c r="V42">
        <v>3.03</v>
      </c>
      <c r="W42">
        <v>8.73</v>
      </c>
      <c r="X42">
        <v>22.459999999999997</v>
      </c>
      <c r="Y42">
        <v>0</v>
      </c>
      <c r="Z42">
        <v>3.8475000000000001</v>
      </c>
      <c r="AA42">
        <v>0</v>
      </c>
      <c r="AB42">
        <v>0</v>
      </c>
      <c r="AC42">
        <v>0</v>
      </c>
      <c r="AD42">
        <v>0</v>
      </c>
      <c r="AE42">
        <v>4.8642014083719838</v>
      </c>
      <c r="AF42">
        <v>2.6168356029816122</v>
      </c>
      <c r="AG42">
        <v>12.483085684820288</v>
      </c>
      <c r="AH42">
        <v>11.178502247662786</v>
      </c>
      <c r="AI42">
        <v>0</v>
      </c>
      <c r="AJ42">
        <v>0</v>
      </c>
      <c r="AK42">
        <v>15.503810884564897</v>
      </c>
      <c r="AL42">
        <v>0</v>
      </c>
      <c r="AM42">
        <v>0</v>
      </c>
      <c r="AN42">
        <v>0.79236607022428029</v>
      </c>
      <c r="AO42">
        <v>0</v>
      </c>
      <c r="AP42">
        <v>0.52769600000000016</v>
      </c>
      <c r="AQ42">
        <v>0</v>
      </c>
      <c r="AR42">
        <v>10.587442934782608</v>
      </c>
      <c r="AS42">
        <v>9.4140859838824955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658.78137576448194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1.9200532018066443</v>
      </c>
      <c r="L43">
        <v>310.23999999999995</v>
      </c>
      <c r="M43">
        <v>27.140000000000004</v>
      </c>
      <c r="N43">
        <v>35.03</v>
      </c>
      <c r="O43">
        <v>0</v>
      </c>
      <c r="P43">
        <v>40.362852095258283</v>
      </c>
      <c r="Q43">
        <v>3.5</v>
      </c>
      <c r="R43">
        <v>7</v>
      </c>
      <c r="S43">
        <v>4.96</v>
      </c>
      <c r="T43">
        <v>0</v>
      </c>
      <c r="U43">
        <v>122.58999999999999</v>
      </c>
      <c r="V43">
        <v>3.03</v>
      </c>
      <c r="W43">
        <v>8.73</v>
      </c>
      <c r="X43">
        <v>24.1</v>
      </c>
      <c r="Y43">
        <v>0</v>
      </c>
      <c r="Z43">
        <v>3.8475000000000001</v>
      </c>
      <c r="AA43">
        <v>0</v>
      </c>
      <c r="AB43">
        <v>0</v>
      </c>
      <c r="AC43">
        <v>0</v>
      </c>
      <c r="AD43">
        <v>0</v>
      </c>
      <c r="AE43">
        <v>4.8642014083719838</v>
      </c>
      <c r="AF43">
        <v>2.6168356029816122</v>
      </c>
      <c r="AG43">
        <v>12.483085684820288</v>
      </c>
      <c r="AH43">
        <v>11.178502247662786</v>
      </c>
      <c r="AI43">
        <v>0</v>
      </c>
      <c r="AJ43">
        <v>0</v>
      </c>
      <c r="AK43">
        <v>15.503810884564897</v>
      </c>
      <c r="AL43">
        <v>0</v>
      </c>
      <c r="AM43">
        <v>0</v>
      </c>
      <c r="AN43">
        <v>0.79236607022428029</v>
      </c>
      <c r="AO43">
        <v>0</v>
      </c>
      <c r="AP43">
        <v>0.37736400000000009</v>
      </c>
      <c r="AQ43">
        <v>0</v>
      </c>
      <c r="AR43">
        <v>10.587442934782608</v>
      </c>
      <c r="AS43">
        <v>9.4140859838824955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660.26810011435578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1.9200532018066443</v>
      </c>
      <c r="L44">
        <v>310.23999999999995</v>
      </c>
      <c r="M44">
        <v>27.140000000000004</v>
      </c>
      <c r="N44">
        <v>35.03</v>
      </c>
      <c r="O44">
        <v>0</v>
      </c>
      <c r="P44">
        <v>40.362852095258283</v>
      </c>
      <c r="Q44">
        <v>3.5</v>
      </c>
      <c r="R44">
        <v>7</v>
      </c>
      <c r="S44">
        <v>4.96</v>
      </c>
      <c r="T44">
        <v>0</v>
      </c>
      <c r="U44">
        <v>122.58999999999999</v>
      </c>
      <c r="V44">
        <v>3.03</v>
      </c>
      <c r="W44">
        <v>8.73</v>
      </c>
      <c r="X44">
        <v>24.83</v>
      </c>
      <c r="Y44">
        <v>0</v>
      </c>
      <c r="Z44">
        <v>3.8475000000000001</v>
      </c>
      <c r="AA44">
        <v>0</v>
      </c>
      <c r="AB44">
        <v>0</v>
      </c>
      <c r="AC44">
        <v>0</v>
      </c>
      <c r="AD44">
        <v>0</v>
      </c>
      <c r="AE44">
        <v>4.8642014083719838</v>
      </c>
      <c r="AF44">
        <v>2.6168356029816122</v>
      </c>
      <c r="AG44">
        <v>12.483085684820288</v>
      </c>
      <c r="AH44">
        <v>6.9034523639144245</v>
      </c>
      <c r="AI44">
        <v>0</v>
      </c>
      <c r="AJ44">
        <v>0</v>
      </c>
      <c r="AK44">
        <v>15.503810884564897</v>
      </c>
      <c r="AL44">
        <v>0</v>
      </c>
      <c r="AM44">
        <v>0</v>
      </c>
      <c r="AN44">
        <v>0.79236607022428029</v>
      </c>
      <c r="AO44">
        <v>0</v>
      </c>
      <c r="AP44">
        <v>0.37736400000000009</v>
      </c>
      <c r="AQ44">
        <v>0</v>
      </c>
      <c r="AR44">
        <v>10.587442934782608</v>
      </c>
      <c r="AS44">
        <v>9.4140859838824955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656.72305023060744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1.9200532018066443</v>
      </c>
      <c r="L45">
        <v>310.23999999999995</v>
      </c>
      <c r="M45">
        <v>27.140000000000004</v>
      </c>
      <c r="N45">
        <v>35.03</v>
      </c>
      <c r="O45">
        <v>0</v>
      </c>
      <c r="P45">
        <v>40.362852095258283</v>
      </c>
      <c r="Q45">
        <v>3.82</v>
      </c>
      <c r="R45">
        <v>7</v>
      </c>
      <c r="S45">
        <v>4.96</v>
      </c>
      <c r="T45">
        <v>0</v>
      </c>
      <c r="U45">
        <v>122.58999999999999</v>
      </c>
      <c r="V45">
        <v>3.03</v>
      </c>
      <c r="W45">
        <v>9.1100000000000012</v>
      </c>
      <c r="X45">
        <v>26.19</v>
      </c>
      <c r="Y45">
        <v>0</v>
      </c>
      <c r="Z45">
        <v>3.8475000000000001</v>
      </c>
      <c r="AA45">
        <v>0</v>
      </c>
      <c r="AB45">
        <v>0</v>
      </c>
      <c r="AC45">
        <v>0</v>
      </c>
      <c r="AD45">
        <v>0</v>
      </c>
      <c r="AE45">
        <v>4.8642014083719838</v>
      </c>
      <c r="AF45">
        <v>2.6168356029816122</v>
      </c>
      <c r="AG45">
        <v>12.483085684820288</v>
      </c>
      <c r="AH45">
        <v>0</v>
      </c>
      <c r="AI45">
        <v>0</v>
      </c>
      <c r="AJ45">
        <v>0</v>
      </c>
      <c r="AK45">
        <v>15.503810884564897</v>
      </c>
      <c r="AL45">
        <v>0</v>
      </c>
      <c r="AM45">
        <v>0</v>
      </c>
      <c r="AN45">
        <v>0.79236607022428029</v>
      </c>
      <c r="AO45">
        <v>0</v>
      </c>
      <c r="AP45">
        <v>0.34054800000000007</v>
      </c>
      <c r="AQ45">
        <v>0</v>
      </c>
      <c r="AR45">
        <v>10.587442934782608</v>
      </c>
      <c r="AS45">
        <v>9.4140859838824955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651.84278186669303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1.9200532018066443</v>
      </c>
      <c r="L46">
        <v>310.23999999999995</v>
      </c>
      <c r="M46">
        <v>27.140000000000004</v>
      </c>
      <c r="N46">
        <v>35.03</v>
      </c>
      <c r="O46">
        <v>0</v>
      </c>
      <c r="P46">
        <v>40.362852095258283</v>
      </c>
      <c r="Q46">
        <v>3.82</v>
      </c>
      <c r="R46">
        <v>7</v>
      </c>
      <c r="S46">
        <v>4.96</v>
      </c>
      <c r="T46">
        <v>0</v>
      </c>
      <c r="U46">
        <v>122.58999999999999</v>
      </c>
      <c r="V46">
        <v>3.03</v>
      </c>
      <c r="W46">
        <v>9.1100000000000012</v>
      </c>
      <c r="X46">
        <v>26.23</v>
      </c>
      <c r="Y46">
        <v>0</v>
      </c>
      <c r="Z46">
        <v>3.8475000000000001</v>
      </c>
      <c r="AA46">
        <v>0</v>
      </c>
      <c r="AB46">
        <v>0</v>
      </c>
      <c r="AC46">
        <v>0</v>
      </c>
      <c r="AD46">
        <v>0</v>
      </c>
      <c r="AE46">
        <v>4.8642014083719838</v>
      </c>
      <c r="AF46">
        <v>2.6168356029816122</v>
      </c>
      <c r="AG46">
        <v>12.483085684820288</v>
      </c>
      <c r="AH46">
        <v>0</v>
      </c>
      <c r="AI46">
        <v>0</v>
      </c>
      <c r="AJ46">
        <v>0</v>
      </c>
      <c r="AK46">
        <v>15.503810884564897</v>
      </c>
      <c r="AL46">
        <v>0</v>
      </c>
      <c r="AM46">
        <v>0</v>
      </c>
      <c r="AN46">
        <v>0.79236607022428029</v>
      </c>
      <c r="AO46">
        <v>0</v>
      </c>
      <c r="AP46">
        <v>0.34054800000000007</v>
      </c>
      <c r="AQ46">
        <v>0</v>
      </c>
      <c r="AR46">
        <v>10.587442934782608</v>
      </c>
      <c r="AS46">
        <v>9.4140859838824955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651.88278186669299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1.9200532018066443</v>
      </c>
      <c r="L47">
        <v>310.23999999999995</v>
      </c>
      <c r="M47">
        <v>27.140000000000004</v>
      </c>
      <c r="N47">
        <v>35.03</v>
      </c>
      <c r="O47">
        <v>0</v>
      </c>
      <c r="P47">
        <v>40.362852095258283</v>
      </c>
      <c r="Q47">
        <v>3.82</v>
      </c>
      <c r="R47">
        <v>8.2100000000000009</v>
      </c>
      <c r="S47">
        <v>4.96</v>
      </c>
      <c r="T47">
        <v>0</v>
      </c>
      <c r="U47">
        <v>122.58999999999999</v>
      </c>
      <c r="V47">
        <v>3.03</v>
      </c>
      <c r="W47">
        <v>9.49</v>
      </c>
      <c r="X47">
        <v>30.35</v>
      </c>
      <c r="Y47">
        <v>0</v>
      </c>
      <c r="Z47">
        <v>3.8475000000000001</v>
      </c>
      <c r="AA47">
        <v>0</v>
      </c>
      <c r="AB47">
        <v>0</v>
      </c>
      <c r="AC47">
        <v>0</v>
      </c>
      <c r="AD47">
        <v>0</v>
      </c>
      <c r="AE47">
        <v>4.8642014083719838</v>
      </c>
      <c r="AF47">
        <v>2.6168356029816122</v>
      </c>
      <c r="AG47">
        <v>12.483085684820288</v>
      </c>
      <c r="AH47">
        <v>0</v>
      </c>
      <c r="AI47">
        <v>0</v>
      </c>
      <c r="AJ47">
        <v>0</v>
      </c>
      <c r="AK47">
        <v>15.503810884564897</v>
      </c>
      <c r="AL47">
        <v>0</v>
      </c>
      <c r="AM47">
        <v>0</v>
      </c>
      <c r="AN47">
        <v>0.79236607022428029</v>
      </c>
      <c r="AO47">
        <v>0</v>
      </c>
      <c r="AP47">
        <v>0.15033200000000002</v>
      </c>
      <c r="AQ47">
        <v>0</v>
      </c>
      <c r="AR47">
        <v>10.587442934782608</v>
      </c>
      <c r="AS47">
        <v>9.4140859838824955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657.40256586669295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1.9200532018066443</v>
      </c>
      <c r="L48">
        <v>310.23999999999995</v>
      </c>
      <c r="M48">
        <v>27.140000000000004</v>
      </c>
      <c r="N48">
        <v>35.03</v>
      </c>
      <c r="O48">
        <v>0</v>
      </c>
      <c r="P48">
        <v>40.362852095258283</v>
      </c>
      <c r="Q48">
        <v>3.82</v>
      </c>
      <c r="R48">
        <v>8.2100000000000009</v>
      </c>
      <c r="S48">
        <v>4.96</v>
      </c>
      <c r="T48">
        <v>0</v>
      </c>
      <c r="U48">
        <v>122.58999999999999</v>
      </c>
      <c r="V48">
        <v>3.03</v>
      </c>
      <c r="W48">
        <v>9.49</v>
      </c>
      <c r="X48">
        <v>30.49</v>
      </c>
      <c r="Y48">
        <v>0</v>
      </c>
      <c r="Z48">
        <v>3.8475000000000001</v>
      </c>
      <c r="AA48">
        <v>0</v>
      </c>
      <c r="AB48">
        <v>0</v>
      </c>
      <c r="AC48">
        <v>0</v>
      </c>
      <c r="AD48">
        <v>0</v>
      </c>
      <c r="AE48">
        <v>4.8642014083719838</v>
      </c>
      <c r="AF48">
        <v>2.6168356029816122</v>
      </c>
      <c r="AG48">
        <v>12.483085684820288</v>
      </c>
      <c r="AH48">
        <v>0</v>
      </c>
      <c r="AI48">
        <v>0</v>
      </c>
      <c r="AJ48">
        <v>0</v>
      </c>
      <c r="AK48">
        <v>15.503810884564897</v>
      </c>
      <c r="AL48">
        <v>0</v>
      </c>
      <c r="AM48">
        <v>0</v>
      </c>
      <c r="AN48">
        <v>0.79236607022428029</v>
      </c>
      <c r="AO48">
        <v>0</v>
      </c>
      <c r="AP48">
        <v>0.15033200000000002</v>
      </c>
      <c r="AQ48">
        <v>0</v>
      </c>
      <c r="AR48">
        <v>10.587442934782608</v>
      </c>
      <c r="AS48">
        <v>9.4140859838824955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657.54256586669294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1.9200532018066443</v>
      </c>
      <c r="L49">
        <v>310.23999999999995</v>
      </c>
      <c r="M49">
        <v>27.140000000000004</v>
      </c>
      <c r="N49">
        <v>35.03</v>
      </c>
      <c r="O49">
        <v>0</v>
      </c>
      <c r="P49">
        <v>38.480000000000004</v>
      </c>
      <c r="Q49">
        <v>3.82</v>
      </c>
      <c r="R49">
        <v>8.2100000000000009</v>
      </c>
      <c r="S49">
        <v>4.96</v>
      </c>
      <c r="T49">
        <v>0</v>
      </c>
      <c r="U49">
        <v>122.58999999999999</v>
      </c>
      <c r="V49">
        <v>3.03</v>
      </c>
      <c r="W49">
        <v>9.11</v>
      </c>
      <c r="X49">
        <v>27.42</v>
      </c>
      <c r="Y49">
        <v>0</v>
      </c>
      <c r="Z49">
        <v>3.8475000000000001</v>
      </c>
      <c r="AA49">
        <v>0</v>
      </c>
      <c r="AB49">
        <v>0</v>
      </c>
      <c r="AC49">
        <v>0</v>
      </c>
      <c r="AD49">
        <v>0</v>
      </c>
      <c r="AE49">
        <v>4.8642014083719838</v>
      </c>
      <c r="AF49">
        <v>2.6168356029816122</v>
      </c>
      <c r="AG49">
        <v>12.483085684820288</v>
      </c>
      <c r="AH49">
        <v>0</v>
      </c>
      <c r="AI49">
        <v>0</v>
      </c>
      <c r="AJ49">
        <v>0</v>
      </c>
      <c r="AK49">
        <v>15.503810884564897</v>
      </c>
      <c r="AL49">
        <v>0</v>
      </c>
      <c r="AM49">
        <v>0</v>
      </c>
      <c r="AN49">
        <v>0.79236607022428029</v>
      </c>
      <c r="AO49">
        <v>0</v>
      </c>
      <c r="AP49">
        <v>7.3632000000000017E-2</v>
      </c>
      <c r="AQ49">
        <v>0</v>
      </c>
      <c r="AR49">
        <v>10.587442934782608</v>
      </c>
      <c r="AS49">
        <v>9.4140859838824955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652.13301377143455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1.9200532018066443</v>
      </c>
      <c r="L50">
        <v>310.23999999999995</v>
      </c>
      <c r="M50">
        <v>27.140000000000004</v>
      </c>
      <c r="N50">
        <v>35.03</v>
      </c>
      <c r="O50">
        <v>0</v>
      </c>
      <c r="P50">
        <v>38.480000000000004</v>
      </c>
      <c r="Q50">
        <v>3.82</v>
      </c>
      <c r="R50">
        <v>8.2100000000000009</v>
      </c>
      <c r="S50">
        <v>4.96</v>
      </c>
      <c r="T50">
        <v>0</v>
      </c>
      <c r="U50">
        <v>122.58999999999999</v>
      </c>
      <c r="V50">
        <v>3.03</v>
      </c>
      <c r="W50">
        <v>9.11</v>
      </c>
      <c r="X50">
        <v>27.51</v>
      </c>
      <c r="Y50">
        <v>0</v>
      </c>
      <c r="Z50">
        <v>3.8475000000000001</v>
      </c>
      <c r="AA50">
        <v>0</v>
      </c>
      <c r="AB50">
        <v>0</v>
      </c>
      <c r="AC50">
        <v>0</v>
      </c>
      <c r="AD50">
        <v>0</v>
      </c>
      <c r="AE50">
        <v>4.8642014083719838</v>
      </c>
      <c r="AF50">
        <v>2.6168356029816122</v>
      </c>
      <c r="AG50">
        <v>12.483085684820288</v>
      </c>
      <c r="AH50">
        <v>0</v>
      </c>
      <c r="AI50">
        <v>0</v>
      </c>
      <c r="AJ50">
        <v>0</v>
      </c>
      <c r="AK50">
        <v>15.503810884564897</v>
      </c>
      <c r="AL50">
        <v>0</v>
      </c>
      <c r="AM50">
        <v>0</v>
      </c>
      <c r="AN50">
        <v>0.79236607022428029</v>
      </c>
      <c r="AO50">
        <v>0</v>
      </c>
      <c r="AP50">
        <v>7.3632000000000017E-2</v>
      </c>
      <c r="AQ50">
        <v>0</v>
      </c>
      <c r="AR50">
        <v>10.587442934782608</v>
      </c>
      <c r="AS50">
        <v>9.4140859838824955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652.22301377143458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1.9200532018066443</v>
      </c>
      <c r="L51">
        <v>310.23999999999995</v>
      </c>
      <c r="M51">
        <v>27.140000000000004</v>
      </c>
      <c r="N51">
        <v>35.03</v>
      </c>
      <c r="O51">
        <v>0</v>
      </c>
      <c r="P51">
        <v>38.480000000000004</v>
      </c>
      <c r="Q51">
        <v>3.82</v>
      </c>
      <c r="R51">
        <v>8.2100000000000009</v>
      </c>
      <c r="S51">
        <v>4.96</v>
      </c>
      <c r="T51">
        <v>0</v>
      </c>
      <c r="U51">
        <v>122.58999999999999</v>
      </c>
      <c r="V51">
        <v>3.03</v>
      </c>
      <c r="W51">
        <v>8.0399999999999991</v>
      </c>
      <c r="X51">
        <v>27.52</v>
      </c>
      <c r="Y51">
        <v>0</v>
      </c>
      <c r="Z51">
        <v>1.9237500000000001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2.6168356029816122</v>
      </c>
      <c r="AG51">
        <v>12.483085684820288</v>
      </c>
      <c r="AH51">
        <v>0</v>
      </c>
      <c r="AI51">
        <v>0</v>
      </c>
      <c r="AJ51">
        <v>0</v>
      </c>
      <c r="AK51">
        <v>15.503810884564897</v>
      </c>
      <c r="AL51">
        <v>0</v>
      </c>
      <c r="AM51">
        <v>0</v>
      </c>
      <c r="AN51">
        <v>0.79236607022428029</v>
      </c>
      <c r="AO51">
        <v>0</v>
      </c>
      <c r="AP51">
        <v>7.3632000000000017E-2</v>
      </c>
      <c r="AQ51">
        <v>0</v>
      </c>
      <c r="AR51">
        <v>10.587442934782608</v>
      </c>
      <c r="AS51">
        <v>9.4140859838824955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644.37506236306263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1.9200532018066443</v>
      </c>
      <c r="L52">
        <v>310.23999999999995</v>
      </c>
      <c r="M52">
        <v>27.140000000000004</v>
      </c>
      <c r="N52">
        <v>35.03</v>
      </c>
      <c r="O52">
        <v>0</v>
      </c>
      <c r="P52">
        <v>38.480000000000004</v>
      </c>
      <c r="Q52">
        <v>3.82</v>
      </c>
      <c r="R52">
        <v>8.2100000000000009</v>
      </c>
      <c r="S52">
        <v>4.96</v>
      </c>
      <c r="T52">
        <v>0</v>
      </c>
      <c r="U52">
        <v>122.58999999999999</v>
      </c>
      <c r="V52">
        <v>3.03</v>
      </c>
      <c r="W52">
        <v>8.0399999999999991</v>
      </c>
      <c r="X52">
        <v>27.440000000000005</v>
      </c>
      <c r="Y52">
        <v>0</v>
      </c>
      <c r="Z52">
        <v>1.9237500000000001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2.6168356029816122</v>
      </c>
      <c r="AG52">
        <v>12.483085684820288</v>
      </c>
      <c r="AH52">
        <v>0</v>
      </c>
      <c r="AI52">
        <v>0</v>
      </c>
      <c r="AJ52">
        <v>0</v>
      </c>
      <c r="AK52">
        <v>15.503810884564897</v>
      </c>
      <c r="AL52">
        <v>0</v>
      </c>
      <c r="AM52">
        <v>0</v>
      </c>
      <c r="AN52">
        <v>0.79236607022428029</v>
      </c>
      <c r="AO52">
        <v>0</v>
      </c>
      <c r="AP52">
        <v>7.3632000000000017E-2</v>
      </c>
      <c r="AQ52">
        <v>0</v>
      </c>
      <c r="AR52">
        <v>10.587442934782608</v>
      </c>
      <c r="AS52">
        <v>9.4140859838824955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644.2950623630627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1.9200532018066443</v>
      </c>
      <c r="L53">
        <v>310.23999999999995</v>
      </c>
      <c r="M53">
        <v>28.22</v>
      </c>
      <c r="N53">
        <v>36.423455448357792</v>
      </c>
      <c r="O53">
        <v>0</v>
      </c>
      <c r="P53">
        <v>38.479999999999997</v>
      </c>
      <c r="Q53">
        <v>3.82</v>
      </c>
      <c r="R53">
        <v>8.2100000000000009</v>
      </c>
      <c r="S53">
        <v>4.96</v>
      </c>
      <c r="T53">
        <v>0</v>
      </c>
      <c r="U53">
        <v>122.58999999999999</v>
      </c>
      <c r="V53">
        <v>3.03</v>
      </c>
      <c r="W53">
        <v>8.7630683012259194</v>
      </c>
      <c r="X53">
        <v>29.270000000000003</v>
      </c>
      <c r="Y53">
        <v>0</v>
      </c>
      <c r="Z53">
        <v>1.9237500000000001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2.6168356029816122</v>
      </c>
      <c r="AG53">
        <v>12.483085684820288</v>
      </c>
      <c r="AH53">
        <v>0</v>
      </c>
      <c r="AI53">
        <v>0</v>
      </c>
      <c r="AJ53">
        <v>0</v>
      </c>
      <c r="AK53">
        <v>15.503810884564897</v>
      </c>
      <c r="AL53">
        <v>0</v>
      </c>
      <c r="AM53">
        <v>0</v>
      </c>
      <c r="AN53">
        <v>0.79236607022428029</v>
      </c>
      <c r="AO53">
        <v>0</v>
      </c>
      <c r="AP53">
        <v>0</v>
      </c>
      <c r="AQ53">
        <v>0</v>
      </c>
      <c r="AR53">
        <v>10.587442934782608</v>
      </c>
      <c r="AS53">
        <v>9.4140859838824955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649.24795411264643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1.9200532018066443</v>
      </c>
      <c r="L54">
        <v>310.23999999999995</v>
      </c>
      <c r="M54">
        <v>28.22</v>
      </c>
      <c r="N54">
        <v>36.423455448357792</v>
      </c>
      <c r="O54">
        <v>0</v>
      </c>
      <c r="P54">
        <v>38.479999999999997</v>
      </c>
      <c r="Q54">
        <v>3.82</v>
      </c>
      <c r="R54">
        <v>8.2100000000000009</v>
      </c>
      <c r="S54">
        <v>4.96</v>
      </c>
      <c r="T54">
        <v>0</v>
      </c>
      <c r="U54">
        <v>122.58999999999999</v>
      </c>
      <c r="V54">
        <v>3.03</v>
      </c>
      <c r="W54">
        <v>8.7630683012259194</v>
      </c>
      <c r="X54">
        <v>29.25</v>
      </c>
      <c r="Y54">
        <v>0</v>
      </c>
      <c r="Z54">
        <v>1.9237500000000001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2.6168356029816122</v>
      </c>
      <c r="AG54">
        <v>12.483085684820288</v>
      </c>
      <c r="AH54">
        <v>0</v>
      </c>
      <c r="AI54">
        <v>0</v>
      </c>
      <c r="AJ54">
        <v>0</v>
      </c>
      <c r="AK54">
        <v>15.503810884564897</v>
      </c>
      <c r="AL54">
        <v>0</v>
      </c>
      <c r="AM54">
        <v>0</v>
      </c>
      <c r="AN54">
        <v>0.79236607022428029</v>
      </c>
      <c r="AO54">
        <v>0</v>
      </c>
      <c r="AP54">
        <v>0</v>
      </c>
      <c r="AQ54">
        <v>0</v>
      </c>
      <c r="AR54">
        <v>10.587442934782608</v>
      </c>
      <c r="AS54">
        <v>9.4140859838824955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649.22795411264644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1.9200532018066443</v>
      </c>
      <c r="L55">
        <v>310.23999999999995</v>
      </c>
      <c r="M55">
        <v>28.22</v>
      </c>
      <c r="N55">
        <v>36.42</v>
      </c>
      <c r="O55">
        <v>0</v>
      </c>
      <c r="P55">
        <v>38.519999999999996</v>
      </c>
      <c r="Q55">
        <v>3.82</v>
      </c>
      <c r="R55">
        <v>8.2100000000000009</v>
      </c>
      <c r="S55">
        <v>4.96</v>
      </c>
      <c r="T55">
        <v>0</v>
      </c>
      <c r="U55">
        <v>122.58999999999999</v>
      </c>
      <c r="V55">
        <v>3.03</v>
      </c>
      <c r="W55">
        <v>8.7630683012259194</v>
      </c>
      <c r="X55">
        <v>29.21</v>
      </c>
      <c r="Y55">
        <v>0</v>
      </c>
      <c r="Z55">
        <v>1.9237500000000001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2.6168356029816122</v>
      </c>
      <c r="AG55">
        <v>12.483085684820288</v>
      </c>
      <c r="AH55">
        <v>0</v>
      </c>
      <c r="AI55">
        <v>0</v>
      </c>
      <c r="AJ55">
        <v>0</v>
      </c>
      <c r="AK55">
        <v>15.503810884564897</v>
      </c>
      <c r="AL55">
        <v>0</v>
      </c>
      <c r="AM55">
        <v>0</v>
      </c>
      <c r="AN55">
        <v>0.79236607022428029</v>
      </c>
      <c r="AO55">
        <v>0</v>
      </c>
      <c r="AP55">
        <v>0</v>
      </c>
      <c r="AQ55">
        <v>0</v>
      </c>
      <c r="AR55">
        <v>10.587442934782608</v>
      </c>
      <c r="AS55">
        <v>9.4140859838824955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649.22449866428872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1.9200532018066443</v>
      </c>
      <c r="L56">
        <v>310.23999999999995</v>
      </c>
      <c r="M56">
        <v>28.22</v>
      </c>
      <c r="N56">
        <v>36.42</v>
      </c>
      <c r="O56">
        <v>0</v>
      </c>
      <c r="P56">
        <v>38.519999999999996</v>
      </c>
      <c r="Q56">
        <v>3.82</v>
      </c>
      <c r="R56">
        <v>8.2100000000000009</v>
      </c>
      <c r="S56">
        <v>4.96</v>
      </c>
      <c r="T56">
        <v>0</v>
      </c>
      <c r="U56">
        <v>122.58999999999999</v>
      </c>
      <c r="V56">
        <v>3.03</v>
      </c>
      <c r="W56">
        <v>8.7630683012259194</v>
      </c>
      <c r="X56">
        <v>29.199999999999996</v>
      </c>
      <c r="Y56">
        <v>0</v>
      </c>
      <c r="Z56">
        <v>1.9237500000000001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2.6168356029816122</v>
      </c>
      <c r="AG56">
        <v>12.483085684820288</v>
      </c>
      <c r="AH56">
        <v>0</v>
      </c>
      <c r="AI56">
        <v>0</v>
      </c>
      <c r="AJ56">
        <v>0</v>
      </c>
      <c r="AK56">
        <v>15.503810884564897</v>
      </c>
      <c r="AL56">
        <v>0</v>
      </c>
      <c r="AM56">
        <v>0</v>
      </c>
      <c r="AN56">
        <v>0.79236607022428029</v>
      </c>
      <c r="AO56">
        <v>0</v>
      </c>
      <c r="AP56">
        <v>0</v>
      </c>
      <c r="AQ56">
        <v>0</v>
      </c>
      <c r="AR56">
        <v>10.587442934782608</v>
      </c>
      <c r="AS56">
        <v>9.4140859838824955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649.21449866428873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1.9200532018066443</v>
      </c>
      <c r="L57">
        <v>310.23999999999995</v>
      </c>
      <c r="M57">
        <v>28.22</v>
      </c>
      <c r="N57">
        <v>36.42</v>
      </c>
      <c r="O57">
        <v>0</v>
      </c>
      <c r="P57">
        <v>38.519999999999996</v>
      </c>
      <c r="Q57">
        <v>3.82</v>
      </c>
      <c r="R57">
        <v>8.2100000000000009</v>
      </c>
      <c r="S57">
        <v>4.96</v>
      </c>
      <c r="T57">
        <v>0</v>
      </c>
      <c r="U57">
        <v>122.58999999999999</v>
      </c>
      <c r="V57">
        <v>3.03</v>
      </c>
      <c r="W57">
        <v>8.7630683012259194</v>
      </c>
      <c r="X57">
        <v>29.199999999999996</v>
      </c>
      <c r="Y57">
        <v>0</v>
      </c>
      <c r="Z57">
        <v>1.9237500000000001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2.6168356029816122</v>
      </c>
      <c r="AG57">
        <v>12.483085684820288</v>
      </c>
      <c r="AH57">
        <v>0</v>
      </c>
      <c r="AI57">
        <v>0</v>
      </c>
      <c r="AJ57">
        <v>0</v>
      </c>
      <c r="AK57">
        <v>15.503810884564897</v>
      </c>
      <c r="AL57">
        <v>0</v>
      </c>
      <c r="AM57">
        <v>0</v>
      </c>
      <c r="AN57">
        <v>0.79236607022428029</v>
      </c>
      <c r="AO57">
        <v>0</v>
      </c>
      <c r="AP57">
        <v>0.22703200000000007</v>
      </c>
      <c r="AQ57">
        <v>0</v>
      </c>
      <c r="AR57">
        <v>10.587442934782608</v>
      </c>
      <c r="AS57">
        <v>9.4140859838824955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649.44153066428873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1.9200532018066443</v>
      </c>
      <c r="L58">
        <v>310.23999999999995</v>
      </c>
      <c r="M58">
        <v>28.22</v>
      </c>
      <c r="N58">
        <v>36.42</v>
      </c>
      <c r="O58">
        <v>0</v>
      </c>
      <c r="P58">
        <v>38.519999999999996</v>
      </c>
      <c r="Q58">
        <v>3.82</v>
      </c>
      <c r="R58">
        <v>8.2100000000000009</v>
      </c>
      <c r="S58">
        <v>4.96</v>
      </c>
      <c r="T58">
        <v>0</v>
      </c>
      <c r="U58">
        <v>122.58999999999999</v>
      </c>
      <c r="V58">
        <v>3.03</v>
      </c>
      <c r="W58">
        <v>9.35</v>
      </c>
      <c r="X58">
        <v>30.39</v>
      </c>
      <c r="Y58">
        <v>0</v>
      </c>
      <c r="Z58">
        <v>1.9237500000000001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2.6168356029816122</v>
      </c>
      <c r="AG58">
        <v>12.483085684820288</v>
      </c>
      <c r="AH58">
        <v>0</v>
      </c>
      <c r="AI58">
        <v>0</v>
      </c>
      <c r="AJ58">
        <v>0</v>
      </c>
      <c r="AK58">
        <v>15.503810884564897</v>
      </c>
      <c r="AL58">
        <v>0</v>
      </c>
      <c r="AM58">
        <v>0</v>
      </c>
      <c r="AN58">
        <v>0.79236607022428029</v>
      </c>
      <c r="AO58">
        <v>0</v>
      </c>
      <c r="AP58">
        <v>0.22703200000000007</v>
      </c>
      <c r="AQ58">
        <v>0</v>
      </c>
      <c r="AR58">
        <v>10.587442934782608</v>
      </c>
      <c r="AS58">
        <v>9.4140859838824955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651.21846236306283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1.9200532018066443</v>
      </c>
      <c r="L59">
        <v>310.23999999999995</v>
      </c>
      <c r="M59">
        <v>28.22</v>
      </c>
      <c r="N59">
        <v>35.033660779600794</v>
      </c>
      <c r="O59">
        <v>0</v>
      </c>
      <c r="P59">
        <v>38.479999999999997</v>
      </c>
      <c r="Q59">
        <v>3.82</v>
      </c>
      <c r="R59">
        <v>8.2100000000000009</v>
      </c>
      <c r="S59">
        <v>4.96</v>
      </c>
      <c r="T59">
        <v>0</v>
      </c>
      <c r="U59">
        <v>122.58999999999999</v>
      </c>
      <c r="V59">
        <v>3.03</v>
      </c>
      <c r="W59">
        <v>9.35</v>
      </c>
      <c r="X59">
        <v>30.25</v>
      </c>
      <c r="Y59">
        <v>0</v>
      </c>
      <c r="Z59">
        <v>1.9237500000000001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2.6168356029816122</v>
      </c>
      <c r="AG59">
        <v>12.483085684820288</v>
      </c>
      <c r="AH59">
        <v>0</v>
      </c>
      <c r="AI59">
        <v>0</v>
      </c>
      <c r="AJ59">
        <v>0</v>
      </c>
      <c r="AK59">
        <v>15.503810884564897</v>
      </c>
      <c r="AL59">
        <v>0</v>
      </c>
      <c r="AM59">
        <v>0</v>
      </c>
      <c r="AN59">
        <v>0.79236607022428029</v>
      </c>
      <c r="AO59">
        <v>0</v>
      </c>
      <c r="AP59">
        <v>0.22703200000000007</v>
      </c>
      <c r="AQ59">
        <v>0</v>
      </c>
      <c r="AR59">
        <v>10.587442934782608</v>
      </c>
      <c r="AS59">
        <v>9.4140859838824955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649.65212314266364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1.9200532018066443</v>
      </c>
      <c r="L60">
        <v>310.23999999999995</v>
      </c>
      <c r="M60">
        <v>28.219999999999995</v>
      </c>
      <c r="N60">
        <v>35.033660779600794</v>
      </c>
      <c r="O60">
        <v>0</v>
      </c>
      <c r="P60">
        <v>38.479999999999997</v>
      </c>
      <c r="Q60">
        <v>3.82</v>
      </c>
      <c r="R60">
        <v>8.2100000000000009</v>
      </c>
      <c r="S60">
        <v>4.96</v>
      </c>
      <c r="T60">
        <v>0</v>
      </c>
      <c r="U60">
        <v>122.58999999999999</v>
      </c>
      <c r="V60">
        <v>3.03</v>
      </c>
      <c r="W60">
        <v>9.35</v>
      </c>
      <c r="X60">
        <v>30.25</v>
      </c>
      <c r="Y60">
        <v>0</v>
      </c>
      <c r="Z60">
        <v>1.9237500000000001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2.6168356029816122</v>
      </c>
      <c r="AG60">
        <v>12.483085684820288</v>
      </c>
      <c r="AH60">
        <v>0</v>
      </c>
      <c r="AI60">
        <v>0</v>
      </c>
      <c r="AJ60">
        <v>0</v>
      </c>
      <c r="AK60">
        <v>15.503810884564897</v>
      </c>
      <c r="AL60">
        <v>0</v>
      </c>
      <c r="AM60">
        <v>0</v>
      </c>
      <c r="AN60">
        <v>0.79236607022428029</v>
      </c>
      <c r="AO60">
        <v>0</v>
      </c>
      <c r="AP60">
        <v>0.22703200000000007</v>
      </c>
      <c r="AQ60">
        <v>0</v>
      </c>
      <c r="AR60">
        <v>10.587442934782608</v>
      </c>
      <c r="AS60">
        <v>9.4140859838824955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649.65212314266353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1.9200532018066443</v>
      </c>
      <c r="L61">
        <v>310.23999999999995</v>
      </c>
      <c r="M61">
        <v>28.13</v>
      </c>
      <c r="N61">
        <v>35.033660779600794</v>
      </c>
      <c r="O61">
        <v>0</v>
      </c>
      <c r="P61">
        <v>38.479999999999997</v>
      </c>
      <c r="Q61">
        <v>3.82</v>
      </c>
      <c r="R61">
        <v>8.2100000000000009</v>
      </c>
      <c r="S61">
        <v>4.96</v>
      </c>
      <c r="T61">
        <v>0</v>
      </c>
      <c r="U61">
        <v>122.58999999999999</v>
      </c>
      <c r="V61">
        <v>3.03</v>
      </c>
      <c r="W61">
        <v>9.4600000000000009</v>
      </c>
      <c r="X61">
        <v>29.89</v>
      </c>
      <c r="Y61">
        <v>0</v>
      </c>
      <c r="Z61">
        <v>1.9237500000000001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2.6168356029816122</v>
      </c>
      <c r="AG61">
        <v>12.483085684820288</v>
      </c>
      <c r="AH61">
        <v>0</v>
      </c>
      <c r="AI61">
        <v>0</v>
      </c>
      <c r="AJ61">
        <v>0</v>
      </c>
      <c r="AK61">
        <v>15.503810884564897</v>
      </c>
      <c r="AL61">
        <v>0</v>
      </c>
      <c r="AM61">
        <v>0</v>
      </c>
      <c r="AN61">
        <v>0.79236607022428029</v>
      </c>
      <c r="AO61">
        <v>0</v>
      </c>
      <c r="AP61">
        <v>7.3632000000000017E-2</v>
      </c>
      <c r="AQ61">
        <v>0</v>
      </c>
      <c r="AR61">
        <v>10.587442934782608</v>
      </c>
      <c r="AS61">
        <v>8.9305209114863437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648.67515807026746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1.9200532018066443</v>
      </c>
      <c r="L62">
        <v>310.23999999999995</v>
      </c>
      <c r="M62">
        <v>28.13</v>
      </c>
      <c r="N62">
        <v>35.033660779600794</v>
      </c>
      <c r="O62">
        <v>0</v>
      </c>
      <c r="P62">
        <v>38.479999999999997</v>
      </c>
      <c r="Q62">
        <v>3.82</v>
      </c>
      <c r="R62">
        <v>8.2100000000000009</v>
      </c>
      <c r="S62">
        <v>4.96</v>
      </c>
      <c r="T62">
        <v>0</v>
      </c>
      <c r="U62">
        <v>122.58999999999999</v>
      </c>
      <c r="V62">
        <v>3.03</v>
      </c>
      <c r="W62">
        <v>9.4600000000000009</v>
      </c>
      <c r="X62">
        <v>29.89</v>
      </c>
      <c r="Y62">
        <v>0</v>
      </c>
      <c r="Z62">
        <v>1.9237500000000001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2.6168356029816122</v>
      </c>
      <c r="AG62">
        <v>12.483085684820288</v>
      </c>
      <c r="AH62">
        <v>0</v>
      </c>
      <c r="AI62">
        <v>0</v>
      </c>
      <c r="AJ62">
        <v>0</v>
      </c>
      <c r="AK62">
        <v>15.503810884564897</v>
      </c>
      <c r="AL62">
        <v>0</v>
      </c>
      <c r="AM62">
        <v>0</v>
      </c>
      <c r="AN62">
        <v>0.79236607022428029</v>
      </c>
      <c r="AO62">
        <v>0</v>
      </c>
      <c r="AP62">
        <v>7.3632000000000017E-2</v>
      </c>
      <c r="AQ62">
        <v>0</v>
      </c>
      <c r="AR62">
        <v>10.587442934782608</v>
      </c>
      <c r="AS62">
        <v>8.9305209114863437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648.67515807026746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1.9200532018066443</v>
      </c>
      <c r="L63">
        <v>310.23999999999995</v>
      </c>
      <c r="M63">
        <v>28.22</v>
      </c>
      <c r="N63">
        <v>35.033660779600794</v>
      </c>
      <c r="O63">
        <v>0</v>
      </c>
      <c r="P63">
        <v>38.479999999999997</v>
      </c>
      <c r="Q63">
        <v>3.82</v>
      </c>
      <c r="R63">
        <v>8.2100000000000009</v>
      </c>
      <c r="S63">
        <v>4.96</v>
      </c>
      <c r="T63">
        <v>0</v>
      </c>
      <c r="U63">
        <v>122.58999999999999</v>
      </c>
      <c r="V63">
        <v>3.03</v>
      </c>
      <c r="W63">
        <v>9.5969319271332694</v>
      </c>
      <c r="X63">
        <v>29.89</v>
      </c>
      <c r="Y63">
        <v>0</v>
      </c>
      <c r="Z63">
        <v>1.9237500000000001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2.6168356029816122</v>
      </c>
      <c r="AG63">
        <v>12.483085684820288</v>
      </c>
      <c r="AH63">
        <v>0</v>
      </c>
      <c r="AI63">
        <v>0</v>
      </c>
      <c r="AJ63">
        <v>0</v>
      </c>
      <c r="AK63">
        <v>15.503810884564897</v>
      </c>
      <c r="AL63">
        <v>0</v>
      </c>
      <c r="AM63">
        <v>0</v>
      </c>
      <c r="AN63">
        <v>0.79236607022428029</v>
      </c>
      <c r="AO63">
        <v>0</v>
      </c>
      <c r="AP63">
        <v>7.3632000000000017E-2</v>
      </c>
      <c r="AQ63">
        <v>0</v>
      </c>
      <c r="AR63">
        <v>10.587442934782608</v>
      </c>
      <c r="AS63">
        <v>8.9305209114863437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648.90208999740071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1.9200532018066443</v>
      </c>
      <c r="L64">
        <v>310.23999999999995</v>
      </c>
      <c r="M64">
        <v>28.22</v>
      </c>
      <c r="N64">
        <v>35.033660779600794</v>
      </c>
      <c r="O64">
        <v>0</v>
      </c>
      <c r="P64">
        <v>38.479999999999997</v>
      </c>
      <c r="Q64">
        <v>3.82</v>
      </c>
      <c r="R64">
        <v>8.2100000000000009</v>
      </c>
      <c r="S64">
        <v>4.96</v>
      </c>
      <c r="T64">
        <v>0</v>
      </c>
      <c r="U64">
        <v>122.58999999999999</v>
      </c>
      <c r="V64">
        <v>3.03</v>
      </c>
      <c r="W64">
        <v>9.58</v>
      </c>
      <c r="X64">
        <v>29.89</v>
      </c>
      <c r="Y64">
        <v>0</v>
      </c>
      <c r="Z64">
        <v>1.9237500000000001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2.6168356029816122</v>
      </c>
      <c r="AG64">
        <v>12.483085684820288</v>
      </c>
      <c r="AH64">
        <v>0</v>
      </c>
      <c r="AI64">
        <v>0</v>
      </c>
      <c r="AJ64">
        <v>0</v>
      </c>
      <c r="AK64">
        <v>15.503810884564897</v>
      </c>
      <c r="AL64">
        <v>0</v>
      </c>
      <c r="AM64">
        <v>0</v>
      </c>
      <c r="AN64">
        <v>0.79236607022428029</v>
      </c>
      <c r="AO64">
        <v>0</v>
      </c>
      <c r="AP64">
        <v>7.3632000000000017E-2</v>
      </c>
      <c r="AQ64">
        <v>0</v>
      </c>
      <c r="AR64">
        <v>10.587442934782608</v>
      </c>
      <c r="AS64">
        <v>8.9305209114863437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648.88515807026749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1.9200532018066443</v>
      </c>
      <c r="L65">
        <v>310.23999999999995</v>
      </c>
      <c r="M65">
        <v>27.140000000000004</v>
      </c>
      <c r="N65">
        <v>35.03</v>
      </c>
      <c r="O65">
        <v>0</v>
      </c>
      <c r="P65">
        <v>38.480000000000004</v>
      </c>
      <c r="Q65">
        <v>3.82</v>
      </c>
      <c r="R65">
        <v>8.2100000000000009</v>
      </c>
      <c r="S65">
        <v>4.96</v>
      </c>
      <c r="T65">
        <v>0</v>
      </c>
      <c r="U65">
        <v>122.58999999999999</v>
      </c>
      <c r="V65">
        <v>2.06</v>
      </c>
      <c r="W65">
        <v>6.7321123666038929</v>
      </c>
      <c r="X65">
        <v>21.16</v>
      </c>
      <c r="Y65">
        <v>0</v>
      </c>
      <c r="Z65">
        <v>1.9237500000000001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2.6168356029816122</v>
      </c>
      <c r="AG65">
        <v>12.483085684820288</v>
      </c>
      <c r="AH65">
        <v>0</v>
      </c>
      <c r="AI65">
        <v>0</v>
      </c>
      <c r="AJ65">
        <v>0</v>
      </c>
      <c r="AK65">
        <v>15.503810884564897</v>
      </c>
      <c r="AL65">
        <v>0</v>
      </c>
      <c r="AM65">
        <v>0</v>
      </c>
      <c r="AN65">
        <v>0.79236607022428029</v>
      </c>
      <c r="AO65">
        <v>0</v>
      </c>
      <c r="AP65">
        <v>7.3632000000000017E-2</v>
      </c>
      <c r="AQ65">
        <v>0</v>
      </c>
      <c r="AR65">
        <v>10.587442934782608</v>
      </c>
      <c r="AS65">
        <v>8.9305209114863437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635.25360965727043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1.9200532018066443</v>
      </c>
      <c r="L66">
        <v>310.23999999999995</v>
      </c>
      <c r="M66">
        <v>27.140000000000004</v>
      </c>
      <c r="N66">
        <v>35.03</v>
      </c>
      <c r="O66">
        <v>0</v>
      </c>
      <c r="P66">
        <v>38.480000000000004</v>
      </c>
      <c r="Q66">
        <v>3.82</v>
      </c>
      <c r="R66">
        <v>8.2100000000000009</v>
      </c>
      <c r="S66">
        <v>4.96</v>
      </c>
      <c r="T66">
        <v>0</v>
      </c>
      <c r="U66">
        <v>122.58999999999999</v>
      </c>
      <c r="V66">
        <v>2.06</v>
      </c>
      <c r="W66">
        <v>6.7321123666038929</v>
      </c>
      <c r="X66">
        <v>21.16</v>
      </c>
      <c r="Y66">
        <v>0</v>
      </c>
      <c r="Z66">
        <v>1.9237500000000001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2.6168356029816122</v>
      </c>
      <c r="AG66">
        <v>12.483085684820288</v>
      </c>
      <c r="AH66">
        <v>0</v>
      </c>
      <c r="AI66">
        <v>0</v>
      </c>
      <c r="AJ66">
        <v>0</v>
      </c>
      <c r="AK66">
        <v>15.503810884564897</v>
      </c>
      <c r="AL66">
        <v>0</v>
      </c>
      <c r="AM66">
        <v>4.6646235732982033</v>
      </c>
      <c r="AN66">
        <v>0.79236607022428029</v>
      </c>
      <c r="AO66">
        <v>0</v>
      </c>
      <c r="AP66">
        <v>7.3632000000000017E-2</v>
      </c>
      <c r="AQ66">
        <v>0</v>
      </c>
      <c r="AR66">
        <v>10.587442934782608</v>
      </c>
      <c r="AS66">
        <v>8.9305209114863437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639.9182332305686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1.9200533451878194</v>
      </c>
      <c r="L67">
        <v>310.23999999999995</v>
      </c>
      <c r="M67">
        <v>27.140000000000004</v>
      </c>
      <c r="N67">
        <v>35.03</v>
      </c>
      <c r="O67">
        <v>0</v>
      </c>
      <c r="P67">
        <v>38.480000000000004</v>
      </c>
      <c r="Q67">
        <v>3.6870480000000003</v>
      </c>
      <c r="R67">
        <v>7.6071086626139826</v>
      </c>
      <c r="S67">
        <v>5.15</v>
      </c>
      <c r="T67">
        <v>0</v>
      </c>
      <c r="U67">
        <v>122.58999999999999</v>
      </c>
      <c r="V67">
        <v>1.9519776876267747</v>
      </c>
      <c r="W67">
        <v>6.7321123666038929</v>
      </c>
      <c r="X67">
        <v>21.088237064281536</v>
      </c>
      <c r="Y67">
        <v>0</v>
      </c>
      <c r="Z67">
        <v>1.9237500000000001</v>
      </c>
      <c r="AA67">
        <v>0</v>
      </c>
      <c r="AB67">
        <v>0</v>
      </c>
      <c r="AC67">
        <v>0</v>
      </c>
      <c r="AD67">
        <v>0</v>
      </c>
      <c r="AE67">
        <v>4.8642014083719838</v>
      </c>
      <c r="AF67">
        <v>2.6168356029816122</v>
      </c>
      <c r="AG67">
        <v>12.483085684820288</v>
      </c>
      <c r="AH67">
        <v>0</v>
      </c>
      <c r="AI67">
        <v>0</v>
      </c>
      <c r="AJ67">
        <v>0</v>
      </c>
      <c r="AK67">
        <v>15.503810884564897</v>
      </c>
      <c r="AL67">
        <v>0</v>
      </c>
      <c r="AM67">
        <v>4.6646235732982033</v>
      </c>
      <c r="AN67">
        <v>0.79236607022428029</v>
      </c>
      <c r="AO67">
        <v>0</v>
      </c>
      <c r="AP67">
        <v>7.3632000000000017E-2</v>
      </c>
      <c r="AQ67">
        <v>3.0305206767970789</v>
      </c>
      <c r="AR67">
        <v>10.587442934782608</v>
      </c>
      <c r="AS67">
        <v>8.9305209114863437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647.08732687364136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1.9200533451878194</v>
      </c>
      <c r="L68">
        <v>310.23999999999995</v>
      </c>
      <c r="M68">
        <v>27.140000000000004</v>
      </c>
      <c r="N68">
        <v>35.03</v>
      </c>
      <c r="O68">
        <v>0</v>
      </c>
      <c r="P68">
        <v>38.480000000000004</v>
      </c>
      <c r="Q68">
        <v>3.6870480000000003</v>
      </c>
      <c r="R68">
        <v>7.6071086626139826</v>
      </c>
      <c r="S68">
        <v>5.15</v>
      </c>
      <c r="T68">
        <v>0</v>
      </c>
      <c r="U68">
        <v>122.58999999999999</v>
      </c>
      <c r="V68">
        <v>1.9519776876267747</v>
      </c>
      <c r="W68">
        <v>6.7321123666038929</v>
      </c>
      <c r="X68">
        <v>21.16</v>
      </c>
      <c r="Y68">
        <v>0</v>
      </c>
      <c r="Z68">
        <v>1.9237500000000001</v>
      </c>
      <c r="AA68">
        <v>3.2513038959471809</v>
      </c>
      <c r="AB68">
        <v>0</v>
      </c>
      <c r="AC68">
        <v>0</v>
      </c>
      <c r="AD68">
        <v>0</v>
      </c>
      <c r="AE68">
        <v>4.8642014083719838</v>
      </c>
      <c r="AF68">
        <v>2.6168356029816122</v>
      </c>
      <c r="AG68">
        <v>12.483085684820288</v>
      </c>
      <c r="AH68">
        <v>0</v>
      </c>
      <c r="AI68">
        <v>0</v>
      </c>
      <c r="AJ68">
        <v>0</v>
      </c>
      <c r="AK68">
        <v>15.503810884564897</v>
      </c>
      <c r="AL68">
        <v>0</v>
      </c>
      <c r="AM68">
        <v>4.6646235732982033</v>
      </c>
      <c r="AN68">
        <v>0.79236607022428029</v>
      </c>
      <c r="AO68">
        <v>0</v>
      </c>
      <c r="AP68">
        <v>7.3632000000000017E-2</v>
      </c>
      <c r="AQ68">
        <v>3.0305206767970789</v>
      </c>
      <c r="AR68">
        <v>10.587442934782608</v>
      </c>
      <c r="AS68">
        <v>8.9305209114863437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650.410393705307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1.9200533451878194</v>
      </c>
      <c r="L69">
        <v>310.23999999999995</v>
      </c>
      <c r="M69">
        <v>27.140000000000004</v>
      </c>
      <c r="N69">
        <v>35.03</v>
      </c>
      <c r="O69">
        <v>0</v>
      </c>
      <c r="P69">
        <v>38.480000000000004</v>
      </c>
      <c r="Q69">
        <v>2.89</v>
      </c>
      <c r="R69">
        <v>6.73</v>
      </c>
      <c r="S69">
        <v>3.85</v>
      </c>
      <c r="T69">
        <v>0</v>
      </c>
      <c r="U69">
        <v>122.58999999999999</v>
      </c>
      <c r="V69">
        <v>1.9519776876267747</v>
      </c>
      <c r="W69">
        <v>6.7321123666038929</v>
      </c>
      <c r="X69">
        <v>21.16</v>
      </c>
      <c r="Y69">
        <v>0</v>
      </c>
      <c r="Z69">
        <v>1.9237500000000001</v>
      </c>
      <c r="AA69">
        <v>3.360758656024974</v>
      </c>
      <c r="AB69">
        <v>0</v>
      </c>
      <c r="AC69">
        <v>0</v>
      </c>
      <c r="AD69">
        <v>0</v>
      </c>
      <c r="AE69">
        <v>4.8642014083719838</v>
      </c>
      <c r="AF69">
        <v>2.6168356029816122</v>
      </c>
      <c r="AG69">
        <v>12.483085684820288</v>
      </c>
      <c r="AH69">
        <v>0</v>
      </c>
      <c r="AI69">
        <v>0</v>
      </c>
      <c r="AJ69">
        <v>0</v>
      </c>
      <c r="AK69">
        <v>15.503810884564897</v>
      </c>
      <c r="AL69">
        <v>0</v>
      </c>
      <c r="AM69">
        <v>4.6646235732982033</v>
      </c>
      <c r="AN69">
        <v>0.79236607022428029</v>
      </c>
      <c r="AO69">
        <v>0</v>
      </c>
      <c r="AP69">
        <v>7.3632000000000017E-2</v>
      </c>
      <c r="AQ69">
        <v>3.0305206767970789</v>
      </c>
      <c r="AR69">
        <v>10.587442934782608</v>
      </c>
      <c r="AS69">
        <v>8.9305209114863437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647.54569180277076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1.9200533451878194</v>
      </c>
      <c r="L70">
        <v>310.23999999999995</v>
      </c>
      <c r="M70">
        <v>19.189999999999998</v>
      </c>
      <c r="N70">
        <v>35.03</v>
      </c>
      <c r="O70">
        <v>0</v>
      </c>
      <c r="P70">
        <v>38.480000000000004</v>
      </c>
      <c r="Q70">
        <v>2.89</v>
      </c>
      <c r="R70">
        <v>6.73</v>
      </c>
      <c r="S70">
        <v>3.85</v>
      </c>
      <c r="T70">
        <v>0</v>
      </c>
      <c r="U70">
        <v>122.58999999999999</v>
      </c>
      <c r="V70">
        <v>4.1034482758620685</v>
      </c>
      <c r="W70">
        <v>13.52</v>
      </c>
      <c r="X70">
        <v>43.77</v>
      </c>
      <c r="Y70">
        <v>0</v>
      </c>
      <c r="Z70">
        <v>1.9237500000000001</v>
      </c>
      <c r="AA70">
        <v>3.360758656024974</v>
      </c>
      <c r="AB70">
        <v>1.0068987142486741</v>
      </c>
      <c r="AC70">
        <v>0</v>
      </c>
      <c r="AD70">
        <v>0</v>
      </c>
      <c r="AE70">
        <v>4.8642014083719838</v>
      </c>
      <c r="AF70">
        <v>2.6168356029816122</v>
      </c>
      <c r="AG70">
        <v>12.483085684820288</v>
      </c>
      <c r="AH70">
        <v>0</v>
      </c>
      <c r="AI70">
        <v>0</v>
      </c>
      <c r="AJ70">
        <v>0</v>
      </c>
      <c r="AK70">
        <v>15.503810884564897</v>
      </c>
      <c r="AL70">
        <v>0</v>
      </c>
      <c r="AM70">
        <v>4.6646235732982033</v>
      </c>
      <c r="AN70">
        <v>0.79236607022428029</v>
      </c>
      <c r="AO70">
        <v>0</v>
      </c>
      <c r="AP70">
        <v>7.3632000000000017E-2</v>
      </c>
      <c r="AQ70">
        <v>5.9862434706477323</v>
      </c>
      <c r="AR70">
        <v>10.587442934782608</v>
      </c>
      <c r="AS70">
        <v>8.9305209114863437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675.10767153250151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1.9200533451878194</v>
      </c>
      <c r="L71">
        <v>310.23999999999995</v>
      </c>
      <c r="M71">
        <v>23.03</v>
      </c>
      <c r="N71">
        <v>35.03</v>
      </c>
      <c r="O71">
        <v>0</v>
      </c>
      <c r="P71">
        <v>38.480000000000004</v>
      </c>
      <c r="Q71">
        <v>2.89</v>
      </c>
      <c r="R71">
        <v>6.73</v>
      </c>
      <c r="S71">
        <v>3.85</v>
      </c>
      <c r="T71">
        <v>0</v>
      </c>
      <c r="U71">
        <v>122.58999999999999</v>
      </c>
      <c r="V71">
        <v>4.0999999999999996</v>
      </c>
      <c r="W71">
        <v>13.52</v>
      </c>
      <c r="X71">
        <v>43.77</v>
      </c>
      <c r="Y71">
        <v>0</v>
      </c>
      <c r="Z71">
        <v>1.9237500000000001</v>
      </c>
      <c r="AA71">
        <v>6.7240049202335355</v>
      </c>
      <c r="AB71">
        <v>3.9842599756219688</v>
      </c>
      <c r="AC71">
        <v>0</v>
      </c>
      <c r="AD71">
        <v>2.6955174216603335</v>
      </c>
      <c r="AE71">
        <v>4.8642014083719838</v>
      </c>
      <c r="AF71">
        <v>2.6168356029816122</v>
      </c>
      <c r="AG71">
        <v>12.483085684820288</v>
      </c>
      <c r="AH71">
        <v>0</v>
      </c>
      <c r="AI71">
        <v>1.0527880010290469</v>
      </c>
      <c r="AJ71">
        <v>0</v>
      </c>
      <c r="AK71">
        <v>15.503810884564897</v>
      </c>
      <c r="AL71">
        <v>0</v>
      </c>
      <c r="AM71">
        <v>4.6646235732982033</v>
      </c>
      <c r="AN71">
        <v>0.79236607022428029</v>
      </c>
      <c r="AO71">
        <v>0</v>
      </c>
      <c r="AP71">
        <v>7.3632000000000017E-2</v>
      </c>
      <c r="AQ71">
        <v>6.0610413535941579</v>
      </c>
      <c r="AR71">
        <v>10.587442934782608</v>
      </c>
      <c r="AS71">
        <v>9.4140859838824955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689.59149916025319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1.9200533451878194</v>
      </c>
      <c r="L72">
        <v>310.23999999999995</v>
      </c>
      <c r="M72">
        <v>27.140000000000004</v>
      </c>
      <c r="N72">
        <v>35.03</v>
      </c>
      <c r="O72">
        <v>0</v>
      </c>
      <c r="P72">
        <v>38.480000000000004</v>
      </c>
      <c r="Q72">
        <v>2.89</v>
      </c>
      <c r="R72">
        <v>6.73</v>
      </c>
      <c r="S72">
        <v>3.85</v>
      </c>
      <c r="T72">
        <v>0</v>
      </c>
      <c r="U72">
        <v>122.58999999999999</v>
      </c>
      <c r="V72">
        <v>4.0999999999999996</v>
      </c>
      <c r="W72">
        <v>13.52</v>
      </c>
      <c r="X72">
        <v>43.77</v>
      </c>
      <c r="Y72">
        <v>0</v>
      </c>
      <c r="Z72">
        <v>1.9237500000000001</v>
      </c>
      <c r="AA72">
        <v>6.7240049202335355</v>
      </c>
      <c r="AB72">
        <v>3.9842599756219688</v>
      </c>
      <c r="AC72">
        <v>0</v>
      </c>
      <c r="AD72">
        <v>2.6955174216603335</v>
      </c>
      <c r="AE72">
        <v>4.8642014083719838</v>
      </c>
      <c r="AF72">
        <v>2.6168356029816122</v>
      </c>
      <c r="AG72">
        <v>12.483085684820288</v>
      </c>
      <c r="AH72">
        <v>0</v>
      </c>
      <c r="AI72">
        <v>4.1346782994409548</v>
      </c>
      <c r="AJ72">
        <v>0</v>
      </c>
      <c r="AK72">
        <v>15.503810884564897</v>
      </c>
      <c r="AL72">
        <v>0</v>
      </c>
      <c r="AM72">
        <v>4.6646235732982033</v>
      </c>
      <c r="AN72">
        <v>0.79236607022428029</v>
      </c>
      <c r="AO72">
        <v>0</v>
      </c>
      <c r="AP72">
        <v>7.3632000000000017E-2</v>
      </c>
      <c r="AQ72">
        <v>9.0939748653249914</v>
      </c>
      <c r="AR72">
        <v>10.587442934782608</v>
      </c>
      <c r="AS72">
        <v>9.4140859838824955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699.81632297039585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1.9200449375087765</v>
      </c>
      <c r="L73">
        <v>316.25</v>
      </c>
      <c r="M73">
        <v>27.140000000000004</v>
      </c>
      <c r="N73">
        <v>35.03</v>
      </c>
      <c r="O73">
        <v>0</v>
      </c>
      <c r="P73">
        <v>38.480000000000004</v>
      </c>
      <c r="Q73">
        <v>6.1130009823182716</v>
      </c>
      <c r="R73">
        <v>10.57</v>
      </c>
      <c r="S73">
        <v>7.7829831288343554</v>
      </c>
      <c r="T73">
        <v>0</v>
      </c>
      <c r="U73">
        <v>122.58999999999999</v>
      </c>
      <c r="V73">
        <v>4.0999999999999996</v>
      </c>
      <c r="W73">
        <v>13.52</v>
      </c>
      <c r="X73">
        <v>43.77</v>
      </c>
      <c r="Y73">
        <v>0</v>
      </c>
      <c r="Z73">
        <v>1.9237500000000001</v>
      </c>
      <c r="AA73">
        <v>6.7240049202335355</v>
      </c>
      <c r="AB73">
        <v>3.9842599756219688</v>
      </c>
      <c r="AC73">
        <v>0</v>
      </c>
      <c r="AD73">
        <v>2.6955174216603335</v>
      </c>
      <c r="AE73">
        <v>4.8642014083719838</v>
      </c>
      <c r="AF73">
        <v>2.6168356029816122</v>
      </c>
      <c r="AG73">
        <v>12.483085684820288</v>
      </c>
      <c r="AH73">
        <v>6.4281582395365691</v>
      </c>
      <c r="AI73">
        <v>4.1346782994409548</v>
      </c>
      <c r="AJ73">
        <v>0</v>
      </c>
      <c r="AK73">
        <v>15.503810884564897</v>
      </c>
      <c r="AL73">
        <v>0</v>
      </c>
      <c r="AM73">
        <v>4.6646235732982033</v>
      </c>
      <c r="AN73">
        <v>0.79236607022428029</v>
      </c>
      <c r="AO73">
        <v>0</v>
      </c>
      <c r="AP73">
        <v>7.3632000000000017E-2</v>
      </c>
      <c r="AQ73">
        <v>9.0939748653249914</v>
      </c>
      <c r="AR73">
        <v>10.587442934782608</v>
      </c>
      <c r="AS73">
        <v>9.4140859838824955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723.25045691340597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1.9200388200327545</v>
      </c>
      <c r="L74">
        <v>104.98</v>
      </c>
      <c r="M74">
        <v>27.140000000000004</v>
      </c>
      <c r="N74">
        <v>35.03</v>
      </c>
      <c r="O74">
        <v>0</v>
      </c>
      <c r="P74">
        <v>38.480000000000004</v>
      </c>
      <c r="Q74">
        <v>6.15</v>
      </c>
      <c r="R74">
        <v>12.44</v>
      </c>
      <c r="S74">
        <v>7.7829831288343554</v>
      </c>
      <c r="T74">
        <v>0</v>
      </c>
      <c r="U74">
        <v>122.58999999999999</v>
      </c>
      <c r="V74">
        <v>4.0999999999999996</v>
      </c>
      <c r="W74">
        <v>13.52</v>
      </c>
      <c r="X74">
        <v>43.77</v>
      </c>
      <c r="Y74">
        <v>0</v>
      </c>
      <c r="Z74">
        <v>1.9237500000000001</v>
      </c>
      <c r="AA74">
        <v>10.08476357625851</v>
      </c>
      <c r="AB74">
        <v>7.9659708405749532</v>
      </c>
      <c r="AC74">
        <v>0</v>
      </c>
      <c r="AD74">
        <v>5.3935995601823814</v>
      </c>
      <c r="AE74">
        <v>4.8642014083719838</v>
      </c>
      <c r="AF74">
        <v>2.6168356029816122</v>
      </c>
      <c r="AG74">
        <v>12.483085684820288</v>
      </c>
      <c r="AH74">
        <v>11.178502247662786</v>
      </c>
      <c r="AI74">
        <v>4.1346782994409548</v>
      </c>
      <c r="AJ74">
        <v>0</v>
      </c>
      <c r="AK74">
        <v>15.503810884564897</v>
      </c>
      <c r="AL74">
        <v>0</v>
      </c>
      <c r="AM74">
        <v>4.6646235732982033</v>
      </c>
      <c r="AN74">
        <v>0.79236607022428029</v>
      </c>
      <c r="AO74">
        <v>0</v>
      </c>
      <c r="AP74">
        <v>7.3632000000000017E-2</v>
      </c>
      <c r="AQ74">
        <v>9.0939748653249914</v>
      </c>
      <c r="AR74">
        <v>10.587442934782608</v>
      </c>
      <c r="AS74">
        <v>9.4140859838824955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528.67834548123801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1.9200303658131552</v>
      </c>
      <c r="L75">
        <v>195.26160526202656</v>
      </c>
      <c r="M75">
        <v>27.140000000000004</v>
      </c>
      <c r="N75">
        <v>35.03</v>
      </c>
      <c r="O75">
        <v>0</v>
      </c>
      <c r="P75">
        <v>38.480000000000004</v>
      </c>
      <c r="Q75">
        <v>6.15</v>
      </c>
      <c r="R75">
        <v>12.507035545023697</v>
      </c>
      <c r="S75">
        <v>7.7829831288343554</v>
      </c>
      <c r="T75">
        <v>0</v>
      </c>
      <c r="U75">
        <v>122.58999999999999</v>
      </c>
      <c r="V75">
        <v>4.0999999999999996</v>
      </c>
      <c r="W75">
        <v>13.52</v>
      </c>
      <c r="X75">
        <v>43.77</v>
      </c>
      <c r="Y75">
        <v>0</v>
      </c>
      <c r="Z75">
        <v>3.8475000000000001</v>
      </c>
      <c r="AA75">
        <v>10.08476357625851</v>
      </c>
      <c r="AB75">
        <v>7.9659708405749532</v>
      </c>
      <c r="AC75">
        <v>0</v>
      </c>
      <c r="AD75">
        <v>5.3935995601823814</v>
      </c>
      <c r="AE75">
        <v>9.7258507698350645</v>
      </c>
      <c r="AF75">
        <v>2.6168356029816122</v>
      </c>
      <c r="AG75">
        <v>12.483085684820288</v>
      </c>
      <c r="AH75">
        <v>20.622051079563786</v>
      </c>
      <c r="AI75">
        <v>5.6361120345647047</v>
      </c>
      <c r="AJ75">
        <v>0</v>
      </c>
      <c r="AK75">
        <v>15.503810884564897</v>
      </c>
      <c r="AL75">
        <v>0</v>
      </c>
      <c r="AM75">
        <v>4.6646235732982033</v>
      </c>
      <c r="AN75">
        <v>0.79236607022428029</v>
      </c>
      <c r="AO75">
        <v>0</v>
      </c>
      <c r="AP75">
        <v>7.3632000000000017E-2</v>
      </c>
      <c r="AQ75">
        <v>9.0939748653249914</v>
      </c>
      <c r="AR75">
        <v>10.587442934782608</v>
      </c>
      <c r="AS75">
        <v>9.4140859838824955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636.75735976255658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4.8099999999999996</v>
      </c>
      <c r="L76">
        <v>285.69</v>
      </c>
      <c r="M76">
        <v>27.140000000000004</v>
      </c>
      <c r="N76">
        <v>35.03</v>
      </c>
      <c r="O76">
        <v>0</v>
      </c>
      <c r="P76">
        <v>38.480000000000004</v>
      </c>
      <c r="Q76">
        <v>6.15</v>
      </c>
      <c r="R76">
        <v>12.507035545023697</v>
      </c>
      <c r="S76">
        <v>7.7829831288343554</v>
      </c>
      <c r="T76">
        <v>0</v>
      </c>
      <c r="U76">
        <v>122.58999999999999</v>
      </c>
      <c r="V76">
        <v>4.0999999999999996</v>
      </c>
      <c r="W76">
        <v>13.52</v>
      </c>
      <c r="X76">
        <v>43.77</v>
      </c>
      <c r="Y76">
        <v>0</v>
      </c>
      <c r="Z76">
        <v>3.8475000000000001</v>
      </c>
      <c r="AA76">
        <v>10.08476357625851</v>
      </c>
      <c r="AB76">
        <v>11.950230816196923</v>
      </c>
      <c r="AC76">
        <v>0</v>
      </c>
      <c r="AD76">
        <v>5.3935995601823814</v>
      </c>
      <c r="AE76">
        <v>9.7258507698350645</v>
      </c>
      <c r="AF76">
        <v>2.6168356029816122</v>
      </c>
      <c r="AG76">
        <v>12.483085684820288</v>
      </c>
      <c r="AH76">
        <v>27.613809455657698</v>
      </c>
      <c r="AI76">
        <v>6.0108331874733487</v>
      </c>
      <c r="AJ76">
        <v>0</v>
      </c>
      <c r="AK76">
        <v>15.503810884564897</v>
      </c>
      <c r="AL76">
        <v>0</v>
      </c>
      <c r="AM76">
        <v>4.6646235732982033</v>
      </c>
      <c r="AN76">
        <v>0.79236607022428029</v>
      </c>
      <c r="AO76">
        <v>0</v>
      </c>
      <c r="AP76">
        <v>7.3632000000000017E-2</v>
      </c>
      <c r="AQ76">
        <v>9.0939748653249914</v>
      </c>
      <c r="AR76">
        <v>11.731782608695653</v>
      </c>
      <c r="AS76">
        <v>9.4140859838824955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742.57080331325437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4.8099268040295824</v>
      </c>
      <c r="L77">
        <v>323.38</v>
      </c>
      <c r="M77">
        <v>27.140000000000004</v>
      </c>
      <c r="N77">
        <v>24.05</v>
      </c>
      <c r="O77">
        <v>0</v>
      </c>
      <c r="P77">
        <v>38.480000000000004</v>
      </c>
      <c r="Q77">
        <v>6.15</v>
      </c>
      <c r="R77">
        <v>12.49</v>
      </c>
      <c r="S77">
        <v>7.7829831288343554</v>
      </c>
      <c r="T77">
        <v>0</v>
      </c>
      <c r="U77">
        <v>122.58999999999999</v>
      </c>
      <c r="V77">
        <v>4.0999999999999996</v>
      </c>
      <c r="W77">
        <v>13.52</v>
      </c>
      <c r="X77">
        <v>43.77</v>
      </c>
      <c r="Y77">
        <v>0</v>
      </c>
      <c r="Z77">
        <v>5.7712500000000002</v>
      </c>
      <c r="AA77">
        <v>10.08476357625851</v>
      </c>
      <c r="AB77">
        <v>11.950230816196923</v>
      </c>
      <c r="AC77">
        <v>0</v>
      </c>
      <c r="AD77">
        <v>10.784634403503048</v>
      </c>
      <c r="AE77">
        <v>14.590052178207049</v>
      </c>
      <c r="AF77">
        <v>5.8192567954416292</v>
      </c>
      <c r="AG77">
        <v>12.483085684820288</v>
      </c>
      <c r="AH77">
        <v>34.514664583919782</v>
      </c>
      <c r="AI77">
        <v>9.7682412105164858</v>
      </c>
      <c r="AJ77">
        <v>0</v>
      </c>
      <c r="AK77">
        <v>15.503810884564897</v>
      </c>
      <c r="AL77">
        <v>0</v>
      </c>
      <c r="AM77">
        <v>4.9600154846028799</v>
      </c>
      <c r="AN77">
        <v>0.79236607022428029</v>
      </c>
      <c r="AO77">
        <v>0</v>
      </c>
      <c r="AP77">
        <v>0.22703200000000007</v>
      </c>
      <c r="AQ77">
        <v>9.0939748653249914</v>
      </c>
      <c r="AR77">
        <v>11.731782608695653</v>
      </c>
      <c r="AS77">
        <v>9.4140859838824955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795.75215707902305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4.8099268040295824</v>
      </c>
      <c r="L78">
        <v>324.04000000000002</v>
      </c>
      <c r="M78">
        <v>27.140000000000004</v>
      </c>
      <c r="N78">
        <v>24.05</v>
      </c>
      <c r="O78">
        <v>0</v>
      </c>
      <c r="P78">
        <v>38.480000000000004</v>
      </c>
      <c r="Q78">
        <v>6.15</v>
      </c>
      <c r="R78">
        <v>12.49</v>
      </c>
      <c r="S78">
        <v>7.7829831288343554</v>
      </c>
      <c r="T78">
        <v>0</v>
      </c>
      <c r="U78">
        <v>122.58999999999999</v>
      </c>
      <c r="V78">
        <v>4.0999999999999996</v>
      </c>
      <c r="W78">
        <v>13.52</v>
      </c>
      <c r="X78">
        <v>43.77</v>
      </c>
      <c r="Y78">
        <v>0</v>
      </c>
      <c r="Z78">
        <v>5.7712500000000002</v>
      </c>
      <c r="AA78">
        <v>10.08476357625851</v>
      </c>
      <c r="AB78">
        <v>11.950230816196923</v>
      </c>
      <c r="AC78">
        <v>0</v>
      </c>
      <c r="AD78">
        <v>10.784634403503048</v>
      </c>
      <c r="AE78">
        <v>14.590052178207049</v>
      </c>
      <c r="AF78">
        <v>5.8192567954416292</v>
      </c>
      <c r="AG78">
        <v>12.483085684820288</v>
      </c>
      <c r="AH78">
        <v>34.514664583919782</v>
      </c>
      <c r="AI78">
        <v>9.7682412105164858</v>
      </c>
      <c r="AJ78">
        <v>0</v>
      </c>
      <c r="AK78">
        <v>15.503810884564897</v>
      </c>
      <c r="AL78">
        <v>0</v>
      </c>
      <c r="AM78">
        <v>4.9600154846028799</v>
      </c>
      <c r="AN78">
        <v>0.79236607022428029</v>
      </c>
      <c r="AO78">
        <v>0</v>
      </c>
      <c r="AP78">
        <v>0.22703200000000007</v>
      </c>
      <c r="AQ78">
        <v>9.0939748653249914</v>
      </c>
      <c r="AR78">
        <v>11.731782608695653</v>
      </c>
      <c r="AS78">
        <v>9.4140859838824955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796.4121570790229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4.8100000000000005</v>
      </c>
      <c r="L79">
        <v>324.04000000000002</v>
      </c>
      <c r="M79">
        <v>27.140000000000004</v>
      </c>
      <c r="N79">
        <v>23.09</v>
      </c>
      <c r="O79">
        <v>0</v>
      </c>
      <c r="P79">
        <v>38.480000000000004</v>
      </c>
      <c r="Q79">
        <v>6.15</v>
      </c>
      <c r="R79">
        <v>12.49</v>
      </c>
      <c r="S79">
        <v>7.7829831288343554</v>
      </c>
      <c r="T79">
        <v>0</v>
      </c>
      <c r="U79">
        <v>122.58999999999999</v>
      </c>
      <c r="V79">
        <v>4.0999999999999996</v>
      </c>
      <c r="W79">
        <v>13.52</v>
      </c>
      <c r="X79">
        <v>43.77</v>
      </c>
      <c r="Y79">
        <v>0</v>
      </c>
      <c r="Z79">
        <v>5.7712500000000002</v>
      </c>
      <c r="AA79">
        <v>10.08476357625851</v>
      </c>
      <c r="AB79">
        <v>11.950230816196923</v>
      </c>
      <c r="AC79">
        <v>0</v>
      </c>
      <c r="AD79">
        <v>10.784634403503048</v>
      </c>
      <c r="AE79">
        <v>14.590052178207049</v>
      </c>
      <c r="AF79">
        <v>5.8192567954416292</v>
      </c>
      <c r="AG79">
        <v>12.483085684820288</v>
      </c>
      <c r="AH79">
        <v>34.514664583919782</v>
      </c>
      <c r="AI79">
        <v>9.7682412105164858</v>
      </c>
      <c r="AJ79">
        <v>0</v>
      </c>
      <c r="AK79">
        <v>15.503810884564897</v>
      </c>
      <c r="AL79">
        <v>0</v>
      </c>
      <c r="AM79">
        <v>4.9600154846028799</v>
      </c>
      <c r="AN79">
        <v>0.79236607022428029</v>
      </c>
      <c r="AO79">
        <v>0</v>
      </c>
      <c r="AP79">
        <v>0.22703200000000007</v>
      </c>
      <c r="AQ79">
        <v>9.0939748653249914</v>
      </c>
      <c r="AR79">
        <v>11.731782608695653</v>
      </c>
      <c r="AS79">
        <v>9.4140859838824955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795.45223027499344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4.8100000000000005</v>
      </c>
      <c r="L80">
        <v>324.04000000000002</v>
      </c>
      <c r="M80">
        <v>27.140000000000004</v>
      </c>
      <c r="N80">
        <v>24.05</v>
      </c>
      <c r="O80">
        <v>0</v>
      </c>
      <c r="P80">
        <v>38.480000000000004</v>
      </c>
      <c r="Q80">
        <v>6.15</v>
      </c>
      <c r="R80">
        <v>12.49</v>
      </c>
      <c r="S80">
        <v>7.7829831288343554</v>
      </c>
      <c r="T80">
        <v>0</v>
      </c>
      <c r="U80">
        <v>122.58999999999999</v>
      </c>
      <c r="V80">
        <v>4.0999999999999996</v>
      </c>
      <c r="W80">
        <v>13.52</v>
      </c>
      <c r="X80">
        <v>43.77</v>
      </c>
      <c r="Y80">
        <v>0</v>
      </c>
      <c r="Z80">
        <v>5.7712500000000002</v>
      </c>
      <c r="AA80">
        <v>10.08476357625851</v>
      </c>
      <c r="AB80">
        <v>11.950230816196923</v>
      </c>
      <c r="AC80">
        <v>0</v>
      </c>
      <c r="AD80">
        <v>10.784634403503048</v>
      </c>
      <c r="AE80">
        <v>14.590052178207049</v>
      </c>
      <c r="AF80">
        <v>5.8192567954416292</v>
      </c>
      <c r="AG80">
        <v>12.483085684820288</v>
      </c>
      <c r="AH80">
        <v>34.514664583919782</v>
      </c>
      <c r="AI80">
        <v>9.7682412105164858</v>
      </c>
      <c r="AJ80">
        <v>0</v>
      </c>
      <c r="AK80">
        <v>15.503810884564897</v>
      </c>
      <c r="AL80">
        <v>0</v>
      </c>
      <c r="AM80">
        <v>4.9600154846028799</v>
      </c>
      <c r="AN80">
        <v>0.79236607022428029</v>
      </c>
      <c r="AO80">
        <v>0</v>
      </c>
      <c r="AP80">
        <v>0.22703200000000007</v>
      </c>
      <c r="AQ80">
        <v>9.0939748653249914</v>
      </c>
      <c r="AR80">
        <v>10.424842391304345</v>
      </c>
      <c r="AS80">
        <v>9.4140859838824955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795.10529005760213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4.8099999999999987</v>
      </c>
      <c r="L81">
        <v>336.18000000000006</v>
      </c>
      <c r="M81">
        <v>21.11</v>
      </c>
      <c r="N81">
        <v>18.28</v>
      </c>
      <c r="O81">
        <v>0</v>
      </c>
      <c r="P81">
        <v>38.480000000000004</v>
      </c>
      <c r="Q81">
        <v>6.15</v>
      </c>
      <c r="R81">
        <v>12.49</v>
      </c>
      <c r="S81">
        <v>7.7829831288343554</v>
      </c>
      <c r="T81">
        <v>0</v>
      </c>
      <c r="U81">
        <v>122.58999999999999</v>
      </c>
      <c r="V81">
        <v>4.0999999999999996</v>
      </c>
      <c r="W81">
        <v>13.52</v>
      </c>
      <c r="X81">
        <v>43.77</v>
      </c>
      <c r="Y81">
        <v>0</v>
      </c>
      <c r="Z81">
        <v>5.7712500000000002</v>
      </c>
      <c r="AA81">
        <v>10.08476357625851</v>
      </c>
      <c r="AB81">
        <v>11.950230816196923</v>
      </c>
      <c r="AC81">
        <v>0</v>
      </c>
      <c r="AD81">
        <v>10.784634403503048</v>
      </c>
      <c r="AE81">
        <v>14.590052178207049</v>
      </c>
      <c r="AF81">
        <v>5.8192567954416292</v>
      </c>
      <c r="AG81">
        <v>12.483085684820288</v>
      </c>
      <c r="AH81">
        <v>34.514664583919782</v>
      </c>
      <c r="AI81">
        <v>9.7682412105164858</v>
      </c>
      <c r="AJ81">
        <v>0</v>
      </c>
      <c r="AK81">
        <v>15.503810884564897</v>
      </c>
      <c r="AL81">
        <v>0</v>
      </c>
      <c r="AM81">
        <v>4.9600154846028799</v>
      </c>
      <c r="AN81">
        <v>0.79236607022428029</v>
      </c>
      <c r="AO81">
        <v>0</v>
      </c>
      <c r="AP81">
        <v>0.22703200000000007</v>
      </c>
      <c r="AQ81">
        <v>9.0939748653249914</v>
      </c>
      <c r="AR81">
        <v>10.424842391304345</v>
      </c>
      <c r="AS81">
        <v>9.4140859838824955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795.44529005760205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4.8099999999999987</v>
      </c>
      <c r="L82">
        <v>334.39944902229144</v>
      </c>
      <c r="M82">
        <v>21.11</v>
      </c>
      <c r="N82">
        <v>18.28</v>
      </c>
      <c r="O82">
        <v>0</v>
      </c>
      <c r="P82">
        <v>38.480000000000004</v>
      </c>
      <c r="Q82">
        <v>6.15</v>
      </c>
      <c r="R82">
        <v>12.49</v>
      </c>
      <c r="S82">
        <v>7.7829831288343554</v>
      </c>
      <c r="T82">
        <v>0</v>
      </c>
      <c r="U82">
        <v>122.58999999999999</v>
      </c>
      <c r="V82">
        <v>4.0999999999999996</v>
      </c>
      <c r="W82">
        <v>13.52</v>
      </c>
      <c r="X82">
        <v>43.77</v>
      </c>
      <c r="Y82">
        <v>0</v>
      </c>
      <c r="Z82">
        <v>5.7712500000000002</v>
      </c>
      <c r="AA82">
        <v>10.08476357625851</v>
      </c>
      <c r="AB82">
        <v>11.950230816196923</v>
      </c>
      <c r="AC82">
        <v>0</v>
      </c>
      <c r="AD82">
        <v>10.784634403503048</v>
      </c>
      <c r="AE82">
        <v>14.590052178207049</v>
      </c>
      <c r="AF82">
        <v>5.8192567954416292</v>
      </c>
      <c r="AG82">
        <v>12.483085684820288</v>
      </c>
      <c r="AH82">
        <v>34.514664583919782</v>
      </c>
      <c r="AI82">
        <v>9.7682412105164858</v>
      </c>
      <c r="AJ82">
        <v>0</v>
      </c>
      <c r="AK82">
        <v>15.503810884564897</v>
      </c>
      <c r="AL82">
        <v>0</v>
      </c>
      <c r="AM82">
        <v>4.9600154846028799</v>
      </c>
      <c r="AN82">
        <v>0.79236607022428029</v>
      </c>
      <c r="AO82">
        <v>0</v>
      </c>
      <c r="AP82">
        <v>0.22703200000000007</v>
      </c>
      <c r="AQ82">
        <v>9.0939748653249914</v>
      </c>
      <c r="AR82">
        <v>10.424842391304345</v>
      </c>
      <c r="AS82">
        <v>9.4140859838824955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793.66473907989348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4.8099999999999987</v>
      </c>
      <c r="L83">
        <v>323.38</v>
      </c>
      <c r="M83">
        <v>27.140000000000004</v>
      </c>
      <c r="N83">
        <v>33.67</v>
      </c>
      <c r="O83">
        <v>0</v>
      </c>
      <c r="P83">
        <v>38.487247568649892</v>
      </c>
      <c r="Q83">
        <v>6.15</v>
      </c>
      <c r="R83">
        <v>12.507035545023697</v>
      </c>
      <c r="S83">
        <v>7.7829831288343554</v>
      </c>
      <c r="T83">
        <v>0</v>
      </c>
      <c r="U83">
        <v>122.58999999999999</v>
      </c>
      <c r="V83">
        <v>4.0999999999999996</v>
      </c>
      <c r="W83">
        <v>13.52</v>
      </c>
      <c r="X83">
        <v>43.77</v>
      </c>
      <c r="Y83">
        <v>0</v>
      </c>
      <c r="Z83">
        <v>5.7712500000000002</v>
      </c>
      <c r="AA83">
        <v>10.08476357625851</v>
      </c>
      <c r="AB83">
        <v>11.950230816196923</v>
      </c>
      <c r="AC83">
        <v>0</v>
      </c>
      <c r="AD83">
        <v>10.784634403503048</v>
      </c>
      <c r="AE83">
        <v>14.590052178207049</v>
      </c>
      <c r="AF83">
        <v>5.8192567954416292</v>
      </c>
      <c r="AG83">
        <v>12.483085684820288</v>
      </c>
      <c r="AH83">
        <v>34.514664583919782</v>
      </c>
      <c r="AI83">
        <v>9.7682412105164858</v>
      </c>
      <c r="AJ83">
        <v>0</v>
      </c>
      <c r="AK83">
        <v>15.503810884564897</v>
      </c>
      <c r="AL83">
        <v>0</v>
      </c>
      <c r="AM83">
        <v>4.9600154846028799</v>
      </c>
      <c r="AN83">
        <v>0.79236607022428029</v>
      </c>
      <c r="AO83">
        <v>0</v>
      </c>
      <c r="AP83">
        <v>0.22703200000000007</v>
      </c>
      <c r="AQ83">
        <v>9.0939748653249914</v>
      </c>
      <c r="AR83">
        <v>10.424842391304345</v>
      </c>
      <c r="AS83">
        <v>9.4140859838824955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804.08957317127556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4.8100961019759838</v>
      </c>
      <c r="L84">
        <v>323.38</v>
      </c>
      <c r="M84">
        <v>27.140000000000004</v>
      </c>
      <c r="N84">
        <v>18.28</v>
      </c>
      <c r="O84">
        <v>0</v>
      </c>
      <c r="P84">
        <v>38.487247568649892</v>
      </c>
      <c r="Q84">
        <v>6.15</v>
      </c>
      <c r="R84">
        <v>12.507035545023697</v>
      </c>
      <c r="S84">
        <v>7.7829831288343554</v>
      </c>
      <c r="T84">
        <v>0</v>
      </c>
      <c r="U84">
        <v>122.58999999999999</v>
      </c>
      <c r="V84">
        <v>4.0999999999999996</v>
      </c>
      <c r="W84">
        <v>13.52</v>
      </c>
      <c r="X84">
        <v>43.77</v>
      </c>
      <c r="Y84">
        <v>0</v>
      </c>
      <c r="Z84">
        <v>5.7712500000000002</v>
      </c>
      <c r="AA84">
        <v>10.08476357625851</v>
      </c>
      <c r="AB84">
        <v>11.950230816196923</v>
      </c>
      <c r="AC84">
        <v>0</v>
      </c>
      <c r="AD84">
        <v>10.784634403503048</v>
      </c>
      <c r="AE84">
        <v>14.590052178207049</v>
      </c>
      <c r="AF84">
        <v>5.8192567954416292</v>
      </c>
      <c r="AG84">
        <v>12.483085684820288</v>
      </c>
      <c r="AH84">
        <v>27.613809455657698</v>
      </c>
      <c r="AI84">
        <v>9.7682412105164858</v>
      </c>
      <c r="AJ84">
        <v>0</v>
      </c>
      <c r="AK84">
        <v>15.503810884564897</v>
      </c>
      <c r="AL84">
        <v>0</v>
      </c>
      <c r="AM84">
        <v>4.9600154846028799</v>
      </c>
      <c r="AN84">
        <v>0.79236607022428029</v>
      </c>
      <c r="AO84">
        <v>0</v>
      </c>
      <c r="AP84">
        <v>0.22703200000000007</v>
      </c>
      <c r="AQ84">
        <v>9.0939748653249914</v>
      </c>
      <c r="AR84">
        <v>10.424842391304345</v>
      </c>
      <c r="AS84">
        <v>9.4140859838824955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781.79881414498959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4.8100961019759838</v>
      </c>
      <c r="L85">
        <v>334.39944902229144</v>
      </c>
      <c r="M85">
        <v>27.140000000000004</v>
      </c>
      <c r="N85">
        <v>18.28</v>
      </c>
      <c r="O85">
        <v>0</v>
      </c>
      <c r="P85">
        <v>38.487247568649892</v>
      </c>
      <c r="Q85">
        <v>6.15</v>
      </c>
      <c r="R85">
        <v>12.507035545023697</v>
      </c>
      <c r="S85">
        <v>7.7829831288343554</v>
      </c>
      <c r="T85">
        <v>0</v>
      </c>
      <c r="U85">
        <v>122.58999999999999</v>
      </c>
      <c r="V85">
        <v>4.0999999999999996</v>
      </c>
      <c r="W85">
        <v>13.52</v>
      </c>
      <c r="X85">
        <v>43.77</v>
      </c>
      <c r="Y85">
        <v>0</v>
      </c>
      <c r="Z85">
        <v>0.9726136363636364</v>
      </c>
      <c r="AA85">
        <v>10.08476357625851</v>
      </c>
      <c r="AB85">
        <v>11.950230816196923</v>
      </c>
      <c r="AC85">
        <v>0</v>
      </c>
      <c r="AD85">
        <v>8.0891169818427144</v>
      </c>
      <c r="AE85">
        <v>14.590052178207049</v>
      </c>
      <c r="AF85">
        <v>2.6168356029816122</v>
      </c>
      <c r="AG85">
        <v>12.483085684820288</v>
      </c>
      <c r="AH85">
        <v>23.476413061483253</v>
      </c>
      <c r="AI85">
        <v>5.8247471727636135</v>
      </c>
      <c r="AJ85">
        <v>0</v>
      </c>
      <c r="AK85">
        <v>15.503810884564897</v>
      </c>
      <c r="AL85">
        <v>0</v>
      </c>
      <c r="AM85">
        <v>4.6646235732982033</v>
      </c>
      <c r="AN85">
        <v>0.79236607022428029</v>
      </c>
      <c r="AO85">
        <v>0</v>
      </c>
      <c r="AP85">
        <v>0.22703200000000007</v>
      </c>
      <c r="AQ85">
        <v>9.0939748653249914</v>
      </c>
      <c r="AR85">
        <v>10.424842391304345</v>
      </c>
      <c r="AS85">
        <v>9.4140859838824955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773.74540584629233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4.8100961019759838</v>
      </c>
      <c r="L86">
        <v>323.38</v>
      </c>
      <c r="M86">
        <v>21.11</v>
      </c>
      <c r="N86">
        <v>35.03</v>
      </c>
      <c r="O86">
        <v>0</v>
      </c>
      <c r="P86">
        <v>38.487247568649892</v>
      </c>
      <c r="Q86">
        <v>6.15</v>
      </c>
      <c r="R86">
        <v>12.507035545023697</v>
      </c>
      <c r="S86">
        <v>7.7829831288343554</v>
      </c>
      <c r="T86">
        <v>0</v>
      </c>
      <c r="U86">
        <v>122.58999999999999</v>
      </c>
      <c r="V86">
        <v>4.0999999999999996</v>
      </c>
      <c r="W86">
        <v>13.52</v>
      </c>
      <c r="X86">
        <v>43.77</v>
      </c>
      <c r="Y86">
        <v>0</v>
      </c>
      <c r="Z86">
        <v>0.9726136363636364</v>
      </c>
      <c r="AA86">
        <v>10.08476357625851</v>
      </c>
      <c r="AB86">
        <v>11.950230816196923</v>
      </c>
      <c r="AC86">
        <v>0</v>
      </c>
      <c r="AD86">
        <v>5.3935995601823814</v>
      </c>
      <c r="AE86">
        <v>14.590052178207049</v>
      </c>
      <c r="AF86">
        <v>2.6168356029816122</v>
      </c>
      <c r="AG86">
        <v>12.483085684820288</v>
      </c>
      <c r="AH86">
        <v>23.476413061483253</v>
      </c>
      <c r="AI86">
        <v>5.8247471727636135</v>
      </c>
      <c r="AJ86">
        <v>0</v>
      </c>
      <c r="AK86">
        <v>15.503810884564897</v>
      </c>
      <c r="AL86">
        <v>0</v>
      </c>
      <c r="AM86">
        <v>4.6646235732982033</v>
      </c>
      <c r="AN86">
        <v>0.79236607022428029</v>
      </c>
      <c r="AO86">
        <v>0</v>
      </c>
      <c r="AP86">
        <v>0.22703200000000007</v>
      </c>
      <c r="AQ86">
        <v>9.0939748653249914</v>
      </c>
      <c r="AR86">
        <v>10.424842391304345</v>
      </c>
      <c r="AS86">
        <v>9.4140859838824955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770.75043940234048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4.8100000000000005</v>
      </c>
      <c r="L87">
        <v>323.38</v>
      </c>
      <c r="M87">
        <v>27.140000000000004</v>
      </c>
      <c r="N87">
        <v>35.03</v>
      </c>
      <c r="O87">
        <v>0</v>
      </c>
      <c r="P87">
        <v>38.487247568649892</v>
      </c>
      <c r="Q87">
        <v>5.9899999999999993</v>
      </c>
      <c r="R87">
        <v>12.507035545023697</v>
      </c>
      <c r="S87">
        <v>7.7829831288343554</v>
      </c>
      <c r="T87">
        <v>0</v>
      </c>
      <c r="U87">
        <v>122.58999999999999</v>
      </c>
      <c r="V87">
        <v>4.0999999999999996</v>
      </c>
      <c r="W87">
        <v>13.52</v>
      </c>
      <c r="X87">
        <v>43.77</v>
      </c>
      <c r="Y87">
        <v>0</v>
      </c>
      <c r="Z87">
        <v>0.9726136363636364</v>
      </c>
      <c r="AA87">
        <v>10.08476357625851</v>
      </c>
      <c r="AB87">
        <v>11.950230816196923</v>
      </c>
      <c r="AC87">
        <v>0</v>
      </c>
      <c r="AD87">
        <v>5.3935995601823814</v>
      </c>
      <c r="AE87">
        <v>14.590052178207049</v>
      </c>
      <c r="AF87">
        <v>2.6168356029816122</v>
      </c>
      <c r="AG87">
        <v>12.483085684820288</v>
      </c>
      <c r="AH87">
        <v>23.476413061483253</v>
      </c>
      <c r="AI87">
        <v>5.8247471727636135</v>
      </c>
      <c r="AJ87">
        <v>0</v>
      </c>
      <c r="AK87">
        <v>15.503810884564897</v>
      </c>
      <c r="AL87">
        <v>0</v>
      </c>
      <c r="AM87">
        <v>4.6646235732982033</v>
      </c>
      <c r="AN87">
        <v>0.79236607022428029</v>
      </c>
      <c r="AO87">
        <v>0</v>
      </c>
      <c r="AP87">
        <v>7.3632000000000017E-2</v>
      </c>
      <c r="AQ87">
        <v>9.0939748653249914</v>
      </c>
      <c r="AR87">
        <v>10.424842391304345</v>
      </c>
      <c r="AS87">
        <v>9.4140859838824955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776.46694330036451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4.8101110392908257</v>
      </c>
      <c r="L88">
        <v>323.38</v>
      </c>
      <c r="M88">
        <v>27.140000000000004</v>
      </c>
      <c r="N88">
        <v>35.03</v>
      </c>
      <c r="O88">
        <v>0</v>
      </c>
      <c r="P88">
        <v>38.487247568649892</v>
      </c>
      <c r="Q88">
        <v>5.9899999999999993</v>
      </c>
      <c r="R88">
        <v>12.507035545023697</v>
      </c>
      <c r="S88">
        <v>7.7829831288343554</v>
      </c>
      <c r="T88">
        <v>0</v>
      </c>
      <c r="U88">
        <v>122.58999999999999</v>
      </c>
      <c r="V88">
        <v>4.0999999999999996</v>
      </c>
      <c r="W88">
        <v>13.52</v>
      </c>
      <c r="X88">
        <v>43.77</v>
      </c>
      <c r="Y88">
        <v>0</v>
      </c>
      <c r="Z88">
        <v>0.9726136363636364</v>
      </c>
      <c r="AA88">
        <v>10.08476357625851</v>
      </c>
      <c r="AB88">
        <v>11.950230816196923</v>
      </c>
      <c r="AC88">
        <v>0</v>
      </c>
      <c r="AD88">
        <v>5.3935995601823814</v>
      </c>
      <c r="AE88">
        <v>14.590052178207049</v>
      </c>
      <c r="AF88">
        <v>2.6168356029816122</v>
      </c>
      <c r="AG88">
        <v>12.483085684820288</v>
      </c>
      <c r="AH88">
        <v>23.476413061483253</v>
      </c>
      <c r="AI88">
        <v>5.8247471727636135</v>
      </c>
      <c r="AJ88">
        <v>0</v>
      </c>
      <c r="AK88">
        <v>15.503810884564897</v>
      </c>
      <c r="AL88">
        <v>0</v>
      </c>
      <c r="AM88">
        <v>4.6646235732982033</v>
      </c>
      <c r="AN88">
        <v>0.79236607022428029</v>
      </c>
      <c r="AO88">
        <v>0</v>
      </c>
      <c r="AP88">
        <v>7.3632000000000017E-2</v>
      </c>
      <c r="AQ88">
        <v>9.0939748653249914</v>
      </c>
      <c r="AR88">
        <v>10.424842391304345</v>
      </c>
      <c r="AS88">
        <v>9.4140859838824955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776.46705433965531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4.8101110392908257</v>
      </c>
      <c r="L89">
        <v>323.38</v>
      </c>
      <c r="M89">
        <v>27.140000000000004</v>
      </c>
      <c r="N89">
        <v>35.03</v>
      </c>
      <c r="O89">
        <v>0</v>
      </c>
      <c r="P89">
        <v>38.487247568649892</v>
      </c>
      <c r="Q89">
        <v>5.9899999999999993</v>
      </c>
      <c r="R89">
        <v>12.507035545023697</v>
      </c>
      <c r="S89">
        <v>7.7829831288343554</v>
      </c>
      <c r="T89">
        <v>0</v>
      </c>
      <c r="U89">
        <v>122.58999999999999</v>
      </c>
      <c r="V89">
        <v>4.0999999999999996</v>
      </c>
      <c r="W89">
        <v>13.52</v>
      </c>
      <c r="X89">
        <v>43.77</v>
      </c>
      <c r="Y89">
        <v>0</v>
      </c>
      <c r="Z89">
        <v>5.7712500000000002</v>
      </c>
      <c r="AA89">
        <v>10.08476357625851</v>
      </c>
      <c r="AB89">
        <v>11.950230816196923</v>
      </c>
      <c r="AC89">
        <v>0</v>
      </c>
      <c r="AD89">
        <v>5.3935995601823814</v>
      </c>
      <c r="AE89">
        <v>14.590052178207049</v>
      </c>
      <c r="AF89">
        <v>2.9096283977208146</v>
      </c>
      <c r="AG89">
        <v>12.483085684820288</v>
      </c>
      <c r="AH89">
        <v>27.613809455657698</v>
      </c>
      <c r="AI89">
        <v>9.7682412105164858</v>
      </c>
      <c r="AJ89">
        <v>0</v>
      </c>
      <c r="AK89">
        <v>15.503810884564897</v>
      </c>
      <c r="AL89">
        <v>0</v>
      </c>
      <c r="AM89">
        <v>4.9600154846028799</v>
      </c>
      <c r="AN89">
        <v>0.79236607022428029</v>
      </c>
      <c r="AO89">
        <v>0</v>
      </c>
      <c r="AP89">
        <v>7.3632000000000017E-2</v>
      </c>
      <c r="AQ89">
        <v>9.0939748653249914</v>
      </c>
      <c r="AR89">
        <v>10.424842391304345</v>
      </c>
      <c r="AS89">
        <v>9.4140859838824955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789.93476584126279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4.8101110392908257</v>
      </c>
      <c r="L90">
        <v>323.38</v>
      </c>
      <c r="M90">
        <v>27.140000000000004</v>
      </c>
      <c r="N90">
        <v>35.03</v>
      </c>
      <c r="O90">
        <v>0</v>
      </c>
      <c r="P90">
        <v>38.487247568649892</v>
      </c>
      <c r="Q90">
        <v>5.9899999999999993</v>
      </c>
      <c r="R90">
        <v>12.507035545023697</v>
      </c>
      <c r="S90">
        <v>7.7829831288343554</v>
      </c>
      <c r="T90">
        <v>0</v>
      </c>
      <c r="U90">
        <v>122.58999999999999</v>
      </c>
      <c r="V90">
        <v>4.0999999999999996</v>
      </c>
      <c r="W90">
        <v>13.52</v>
      </c>
      <c r="X90">
        <v>43.77</v>
      </c>
      <c r="Y90">
        <v>0</v>
      </c>
      <c r="Z90">
        <v>5.7712500000000002</v>
      </c>
      <c r="AA90">
        <v>10.08476357625851</v>
      </c>
      <c r="AB90">
        <v>11.950230816196923</v>
      </c>
      <c r="AC90">
        <v>0</v>
      </c>
      <c r="AD90">
        <v>8.0891169818427144</v>
      </c>
      <c r="AE90">
        <v>14.590052178207049</v>
      </c>
      <c r="AF90">
        <v>2.9096283977208146</v>
      </c>
      <c r="AG90">
        <v>12.483085684820288</v>
      </c>
      <c r="AH90">
        <v>34.514664583919782</v>
      </c>
      <c r="AI90">
        <v>9.7682412105164858</v>
      </c>
      <c r="AJ90">
        <v>0</v>
      </c>
      <c r="AK90">
        <v>15.503810884564897</v>
      </c>
      <c r="AL90">
        <v>0</v>
      </c>
      <c r="AM90">
        <v>4.9600154846028799</v>
      </c>
      <c r="AN90">
        <v>0.79236607022428029</v>
      </c>
      <c r="AO90">
        <v>0</v>
      </c>
      <c r="AP90">
        <v>7.3632000000000017E-2</v>
      </c>
      <c r="AQ90">
        <v>9.0939748653249914</v>
      </c>
      <c r="AR90">
        <v>10.424842391304345</v>
      </c>
      <c r="AS90">
        <v>9.4140859838824955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799.53113839118521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4.8101110392908257</v>
      </c>
      <c r="L91">
        <v>323.38</v>
      </c>
      <c r="M91">
        <v>27.140000000000004</v>
      </c>
      <c r="N91">
        <v>35.03</v>
      </c>
      <c r="O91">
        <v>0</v>
      </c>
      <c r="P91">
        <v>38.487247568649892</v>
      </c>
      <c r="Q91">
        <v>5.9869989979959914</v>
      </c>
      <c r="R91">
        <v>12.507035545023697</v>
      </c>
      <c r="S91">
        <v>7.7829831288343554</v>
      </c>
      <c r="T91">
        <v>0</v>
      </c>
      <c r="U91">
        <v>122.58999999999999</v>
      </c>
      <c r="V91">
        <v>4.0999999999999996</v>
      </c>
      <c r="W91">
        <v>13.52</v>
      </c>
      <c r="X91">
        <v>43.77</v>
      </c>
      <c r="Y91">
        <v>0</v>
      </c>
      <c r="Z91">
        <v>5.7712500000000002</v>
      </c>
      <c r="AA91">
        <v>10.08476357625851</v>
      </c>
      <c r="AB91">
        <v>11.950230816196923</v>
      </c>
      <c r="AC91">
        <v>0</v>
      </c>
      <c r="AD91">
        <v>8.0891169818427144</v>
      </c>
      <c r="AE91">
        <v>14.590052178207049</v>
      </c>
      <c r="AF91">
        <v>2.9096283977208146</v>
      </c>
      <c r="AG91">
        <v>12.483085684820288</v>
      </c>
      <c r="AH91">
        <v>34.514664583919782</v>
      </c>
      <c r="AI91">
        <v>9.7682412105164858</v>
      </c>
      <c r="AJ91">
        <v>0</v>
      </c>
      <c r="AK91">
        <v>15.503810884564897</v>
      </c>
      <c r="AL91">
        <v>0</v>
      </c>
      <c r="AM91">
        <v>4.9600154846028799</v>
      </c>
      <c r="AN91">
        <v>0.79236607022428029</v>
      </c>
      <c r="AO91">
        <v>0</v>
      </c>
      <c r="AP91">
        <v>7.3632000000000017E-2</v>
      </c>
      <c r="AQ91">
        <v>9.0939748653249914</v>
      </c>
      <c r="AR91">
        <v>10.424842391304345</v>
      </c>
      <c r="AS91">
        <v>9.4140859838824955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799.52813738918121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4.8101110392908257</v>
      </c>
      <c r="L92">
        <v>323.38</v>
      </c>
      <c r="M92">
        <v>27.140000000000004</v>
      </c>
      <c r="N92">
        <v>35.03</v>
      </c>
      <c r="O92">
        <v>0</v>
      </c>
      <c r="P92">
        <v>38.487247568649892</v>
      </c>
      <c r="Q92">
        <v>5.9869989979959914</v>
      </c>
      <c r="R92">
        <v>12.507035545023697</v>
      </c>
      <c r="S92">
        <v>7.7829831288343554</v>
      </c>
      <c r="T92">
        <v>0</v>
      </c>
      <c r="U92">
        <v>122.58999999999999</v>
      </c>
      <c r="V92">
        <v>4.0999999999999996</v>
      </c>
      <c r="W92">
        <v>13.52</v>
      </c>
      <c r="X92">
        <v>43.77</v>
      </c>
      <c r="Y92">
        <v>0</v>
      </c>
      <c r="Z92">
        <v>5.7712500000000002</v>
      </c>
      <c r="AA92">
        <v>10.08476357625851</v>
      </c>
      <c r="AB92">
        <v>11.950230816196923</v>
      </c>
      <c r="AC92">
        <v>0</v>
      </c>
      <c r="AD92">
        <v>8.0891169818427144</v>
      </c>
      <c r="AE92">
        <v>14.590052178207049</v>
      </c>
      <c r="AF92">
        <v>2.9096283977208146</v>
      </c>
      <c r="AG92">
        <v>12.483085684820288</v>
      </c>
      <c r="AH92">
        <v>27.613809455657698</v>
      </c>
      <c r="AI92">
        <v>9.7682412105164858</v>
      </c>
      <c r="AJ92">
        <v>0</v>
      </c>
      <c r="AK92">
        <v>15.503810884564897</v>
      </c>
      <c r="AL92">
        <v>0</v>
      </c>
      <c r="AM92">
        <v>4.9600154846028799</v>
      </c>
      <c r="AN92">
        <v>0.79236607022428029</v>
      </c>
      <c r="AO92">
        <v>0</v>
      </c>
      <c r="AP92">
        <v>7.3632000000000017E-2</v>
      </c>
      <c r="AQ92">
        <v>9.0939748653249914</v>
      </c>
      <c r="AR92">
        <v>10.424842391304345</v>
      </c>
      <c r="AS92">
        <v>9.4140859838824955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792.62728226091917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4.8101110392908257</v>
      </c>
      <c r="L93">
        <v>365.08</v>
      </c>
      <c r="M93">
        <v>27.140000000000004</v>
      </c>
      <c r="N93">
        <v>35.03</v>
      </c>
      <c r="O93">
        <v>0</v>
      </c>
      <c r="P93">
        <v>38.487247568649892</v>
      </c>
      <c r="Q93">
        <v>5.89</v>
      </c>
      <c r="R93">
        <v>12.507035545023697</v>
      </c>
      <c r="S93">
        <v>7.7829831288343554</v>
      </c>
      <c r="T93">
        <v>0</v>
      </c>
      <c r="U93">
        <v>122.58999999999999</v>
      </c>
      <c r="V93">
        <v>4.0999999999999996</v>
      </c>
      <c r="W93">
        <v>13.52</v>
      </c>
      <c r="X93">
        <v>43.77</v>
      </c>
      <c r="Y93">
        <v>0</v>
      </c>
      <c r="Z93">
        <v>1.9237500000000001</v>
      </c>
      <c r="AA93">
        <v>10.08476357625851</v>
      </c>
      <c r="AB93">
        <v>11.950230816196923</v>
      </c>
      <c r="AC93">
        <v>0</v>
      </c>
      <c r="AD93">
        <v>5.3935995601823814</v>
      </c>
      <c r="AE93">
        <v>9.7258507698350645</v>
      </c>
      <c r="AF93">
        <v>2.6168356029816122</v>
      </c>
      <c r="AG93">
        <v>12.483085684820288</v>
      </c>
      <c r="AH93">
        <v>20.289604916064519</v>
      </c>
      <c r="AI93">
        <v>8.266807475392735</v>
      </c>
      <c r="AJ93">
        <v>0</v>
      </c>
      <c r="AK93">
        <v>15.503810884564897</v>
      </c>
      <c r="AL93">
        <v>0</v>
      </c>
      <c r="AM93">
        <v>4.6646235732982033</v>
      </c>
      <c r="AN93">
        <v>0.79236607022428029</v>
      </c>
      <c r="AO93">
        <v>0</v>
      </c>
      <c r="AP93">
        <v>7.3632000000000017E-2</v>
      </c>
      <c r="AQ93">
        <v>9.0939748653249914</v>
      </c>
      <c r="AR93">
        <v>10.424842391304345</v>
      </c>
      <c r="AS93">
        <v>9.4140859838824955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813.40924145212989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4.8101110392908257</v>
      </c>
      <c r="L94">
        <v>365.08</v>
      </c>
      <c r="M94">
        <v>27.140000000000004</v>
      </c>
      <c r="N94">
        <v>35.03</v>
      </c>
      <c r="O94">
        <v>0</v>
      </c>
      <c r="P94">
        <v>38.487247568649892</v>
      </c>
      <c r="Q94">
        <v>5.89</v>
      </c>
      <c r="R94">
        <v>12.507035545023697</v>
      </c>
      <c r="S94">
        <v>7.7829831288343554</v>
      </c>
      <c r="T94">
        <v>0</v>
      </c>
      <c r="U94">
        <v>122.58999999999999</v>
      </c>
      <c r="V94">
        <v>4.0999999999999996</v>
      </c>
      <c r="W94">
        <v>13.52</v>
      </c>
      <c r="X94">
        <v>43.77</v>
      </c>
      <c r="Y94">
        <v>0</v>
      </c>
      <c r="Z94">
        <v>1.9237500000000001</v>
      </c>
      <c r="AA94">
        <v>10.08476357625851</v>
      </c>
      <c r="AB94">
        <v>7.9659708405749532</v>
      </c>
      <c r="AC94">
        <v>0</v>
      </c>
      <c r="AD94">
        <v>2.6955174216603335</v>
      </c>
      <c r="AE94">
        <v>4.8642014083719838</v>
      </c>
      <c r="AF94">
        <v>2.6168356029816122</v>
      </c>
      <c r="AG94">
        <v>12.483085684820288</v>
      </c>
      <c r="AH94">
        <v>12.993969968647054</v>
      </c>
      <c r="AI94">
        <v>5.6361120345647047</v>
      </c>
      <c r="AJ94">
        <v>0</v>
      </c>
      <c r="AK94">
        <v>15.503810884564897</v>
      </c>
      <c r="AL94">
        <v>0</v>
      </c>
      <c r="AM94">
        <v>4.6646235732982033</v>
      </c>
      <c r="AN94">
        <v>0.79236607022428029</v>
      </c>
      <c r="AO94">
        <v>0</v>
      </c>
      <c r="AP94">
        <v>7.3632000000000017E-2</v>
      </c>
      <c r="AQ94">
        <v>9.0939748653249914</v>
      </c>
      <c r="AR94">
        <v>10.424842391304345</v>
      </c>
      <c r="AS94">
        <v>9.4140859838824955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791.93891958827737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4.8101110392908257</v>
      </c>
      <c r="L95">
        <v>376.83155691976788</v>
      </c>
      <c r="M95">
        <v>27.140000000000004</v>
      </c>
      <c r="N95">
        <v>35.03</v>
      </c>
      <c r="O95">
        <v>0</v>
      </c>
      <c r="P95">
        <v>38.487247568649892</v>
      </c>
      <c r="Q95">
        <v>5.89</v>
      </c>
      <c r="R95">
        <v>12.507035545023697</v>
      </c>
      <c r="S95">
        <v>7.7829831288343554</v>
      </c>
      <c r="T95">
        <v>0</v>
      </c>
      <c r="U95">
        <v>122.58999999999999</v>
      </c>
      <c r="V95">
        <v>4.0999999999999996</v>
      </c>
      <c r="W95">
        <v>13.52</v>
      </c>
      <c r="X95">
        <v>43.77</v>
      </c>
      <c r="Y95">
        <v>0</v>
      </c>
      <c r="Z95">
        <v>1.9237500000000001</v>
      </c>
      <c r="AA95">
        <v>10.08476357625851</v>
      </c>
      <c r="AB95">
        <v>7.9659708405749532</v>
      </c>
      <c r="AC95">
        <v>0</v>
      </c>
      <c r="AD95">
        <v>0</v>
      </c>
      <c r="AE95">
        <v>4.8642014083719838</v>
      </c>
      <c r="AF95">
        <v>2.6168356029816122</v>
      </c>
      <c r="AG95">
        <v>12.483085684820288</v>
      </c>
      <c r="AH95">
        <v>6.8748827717387062</v>
      </c>
      <c r="AI95">
        <v>4.1346782994409548</v>
      </c>
      <c r="AJ95">
        <v>0</v>
      </c>
      <c r="AK95">
        <v>15.503810884564897</v>
      </c>
      <c r="AL95">
        <v>0</v>
      </c>
      <c r="AM95">
        <v>4.6646235732982033</v>
      </c>
      <c r="AN95">
        <v>0.79236607022428029</v>
      </c>
      <c r="AO95">
        <v>0</v>
      </c>
      <c r="AP95">
        <v>7.3632000000000017E-2</v>
      </c>
      <c r="AQ95">
        <v>9.0939748653249914</v>
      </c>
      <c r="AR95">
        <v>10.424842391304345</v>
      </c>
      <c r="AS95">
        <v>9.4140859838824955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793.37443815435279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4.8101110392908257</v>
      </c>
      <c r="L96">
        <v>376.83155691976788</v>
      </c>
      <c r="M96">
        <v>27.140000000000004</v>
      </c>
      <c r="N96">
        <v>35.03</v>
      </c>
      <c r="O96">
        <v>0</v>
      </c>
      <c r="P96">
        <v>38.487247568649892</v>
      </c>
      <c r="Q96">
        <v>5.89</v>
      </c>
      <c r="R96">
        <v>12.507035545023697</v>
      </c>
      <c r="S96">
        <v>7.7829831288343554</v>
      </c>
      <c r="T96">
        <v>0</v>
      </c>
      <c r="U96">
        <v>122.58999999999999</v>
      </c>
      <c r="V96">
        <v>4.0999999999999996</v>
      </c>
      <c r="W96">
        <v>13.52</v>
      </c>
      <c r="X96">
        <v>43.77</v>
      </c>
      <c r="Y96">
        <v>0</v>
      </c>
      <c r="Z96">
        <v>1.9237500000000001</v>
      </c>
      <c r="AA96">
        <v>10.08476357625851</v>
      </c>
      <c r="AB96">
        <v>3.9842599756219688</v>
      </c>
      <c r="AC96">
        <v>0</v>
      </c>
      <c r="AD96">
        <v>0</v>
      </c>
      <c r="AE96">
        <v>4.8642014083719838</v>
      </c>
      <c r="AF96">
        <v>2.6168356029816122</v>
      </c>
      <c r="AG96">
        <v>12.483085684820288</v>
      </c>
      <c r="AH96">
        <v>0</v>
      </c>
      <c r="AI96">
        <v>1.0527880010290469</v>
      </c>
      <c r="AJ96">
        <v>0</v>
      </c>
      <c r="AK96">
        <v>15.503810884564897</v>
      </c>
      <c r="AL96">
        <v>0</v>
      </c>
      <c r="AM96">
        <v>4.6646235732982033</v>
      </c>
      <c r="AN96">
        <v>0.79236607022428029</v>
      </c>
      <c r="AO96">
        <v>0</v>
      </c>
      <c r="AP96">
        <v>7.3632000000000017E-2</v>
      </c>
      <c r="AQ96">
        <v>6.0610413535941579</v>
      </c>
      <c r="AR96">
        <v>10.424842391304345</v>
      </c>
      <c r="AS96">
        <v>9.4140859838824955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776.40302070751841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4.8101110392908257</v>
      </c>
      <c r="L97">
        <v>419.75</v>
      </c>
      <c r="M97">
        <v>27.140000000000004</v>
      </c>
      <c r="N97">
        <v>24.05</v>
      </c>
      <c r="O97">
        <v>0</v>
      </c>
      <c r="P97">
        <v>38.487247568649892</v>
      </c>
      <c r="Q97">
        <v>5.89</v>
      </c>
      <c r="R97">
        <v>12.507035545023697</v>
      </c>
      <c r="S97">
        <v>7.7829831288343554</v>
      </c>
      <c r="T97">
        <v>0</v>
      </c>
      <c r="U97">
        <v>122.58999999999999</v>
      </c>
      <c r="V97">
        <v>4.0999999999999996</v>
      </c>
      <c r="W97">
        <v>13.52</v>
      </c>
      <c r="X97">
        <v>43.77</v>
      </c>
      <c r="Y97">
        <v>0</v>
      </c>
      <c r="Z97">
        <v>1.9237500000000001</v>
      </c>
      <c r="AA97">
        <v>6.7240049202335355</v>
      </c>
      <c r="AB97">
        <v>3.9842599756219688</v>
      </c>
      <c r="AC97">
        <v>0</v>
      </c>
      <c r="AD97">
        <v>0</v>
      </c>
      <c r="AE97">
        <v>4.8642014083719838</v>
      </c>
      <c r="AF97">
        <v>2.6168356029816122</v>
      </c>
      <c r="AG97">
        <v>12.483085684820288</v>
      </c>
      <c r="AH97">
        <v>0</v>
      </c>
      <c r="AI97">
        <v>1.0527880010290469</v>
      </c>
      <c r="AJ97">
        <v>0</v>
      </c>
      <c r="AK97">
        <v>15.503810884564897</v>
      </c>
      <c r="AL97">
        <v>0</v>
      </c>
      <c r="AM97">
        <v>4.6646235732982033</v>
      </c>
      <c r="AN97">
        <v>0.79236607022428029</v>
      </c>
      <c r="AO97">
        <v>0</v>
      </c>
      <c r="AP97">
        <v>0</v>
      </c>
      <c r="AQ97">
        <v>6.0610413535941579</v>
      </c>
      <c r="AR97">
        <v>10.424842391304345</v>
      </c>
      <c r="AS97">
        <v>9.4140859838824955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804.90707313172538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4.8101110392908257</v>
      </c>
      <c r="L98">
        <v>419.75</v>
      </c>
      <c r="M98">
        <v>27.140000000000004</v>
      </c>
      <c r="N98">
        <v>24.05</v>
      </c>
      <c r="O98">
        <v>0</v>
      </c>
      <c r="P98">
        <v>38.487247568649892</v>
      </c>
      <c r="Q98">
        <v>5.89</v>
      </c>
      <c r="R98">
        <v>12.507035545023697</v>
      </c>
      <c r="S98">
        <v>7.7829831288343554</v>
      </c>
      <c r="T98">
        <v>0</v>
      </c>
      <c r="U98">
        <v>122.58999999999999</v>
      </c>
      <c r="V98">
        <v>4.0999999999999996</v>
      </c>
      <c r="W98">
        <v>13.52</v>
      </c>
      <c r="X98">
        <v>43.77</v>
      </c>
      <c r="Y98">
        <v>0</v>
      </c>
      <c r="Z98">
        <v>1.9237500000000001</v>
      </c>
      <c r="AA98">
        <v>3.360758656024974</v>
      </c>
      <c r="AB98">
        <v>3.9842599756219688</v>
      </c>
      <c r="AC98">
        <v>0</v>
      </c>
      <c r="AD98">
        <v>0</v>
      </c>
      <c r="AE98">
        <v>4.8642014083719838</v>
      </c>
      <c r="AF98">
        <v>2.6168356029816122</v>
      </c>
      <c r="AG98">
        <v>12.483085684820288</v>
      </c>
      <c r="AH98">
        <v>0</v>
      </c>
      <c r="AI98">
        <v>1.0527880010290469</v>
      </c>
      <c r="AJ98">
        <v>0</v>
      </c>
      <c r="AK98">
        <v>15.503810884564897</v>
      </c>
      <c r="AL98">
        <v>0</v>
      </c>
      <c r="AM98">
        <v>4.6646235732982033</v>
      </c>
      <c r="AN98">
        <v>0.79236607022428029</v>
      </c>
      <c r="AO98">
        <v>0</v>
      </c>
      <c r="AP98">
        <v>0</v>
      </c>
      <c r="AQ98">
        <v>6.0610413535941579</v>
      </c>
      <c r="AR98">
        <v>10.424842391304345</v>
      </c>
      <c r="AS98">
        <v>9.4140859838824955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801.54382686751683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8.4219113912337759E-2</v>
      </c>
      <c r="L99">
        <f t="shared" si="2"/>
        <v>7.4696812976524578</v>
      </c>
      <c r="M99">
        <f t="shared" si="2"/>
        <v>0.64403871509290445</v>
      </c>
      <c r="N99">
        <f t="shared" si="2"/>
        <v>0.80516164062155438</v>
      </c>
      <c r="O99">
        <f t="shared" si="2"/>
        <v>0</v>
      </c>
      <c r="P99">
        <f t="shared" si="2"/>
        <v>0.90467318034115884</v>
      </c>
      <c r="Q99">
        <f t="shared" si="2"/>
        <v>0.12240082046425936</v>
      </c>
      <c r="R99">
        <f t="shared" si="2"/>
        <v>0.25180507854681683</v>
      </c>
      <c r="S99">
        <f t="shared" si="2"/>
        <v>0.15740846230281416</v>
      </c>
      <c r="T99">
        <f t="shared" si="2"/>
        <v>0</v>
      </c>
      <c r="U99">
        <f t="shared" si="2"/>
        <v>2.9421600000000026</v>
      </c>
      <c r="V99">
        <f t="shared" si="2"/>
        <v>8.7090773076966263E-2</v>
      </c>
      <c r="W99">
        <f t="shared" si="2"/>
        <v>0.27904873690822141</v>
      </c>
      <c r="X99">
        <f t="shared" si="2"/>
        <v>0.88970705926606997</v>
      </c>
      <c r="Y99">
        <f t="shared" si="2"/>
        <v>0</v>
      </c>
      <c r="Z99">
        <f t="shared" si="2"/>
        <v>7.167042613636368E-2</v>
      </c>
      <c r="AA99">
        <f t="shared" si="2"/>
        <v>6.8044790449725542E-2</v>
      </c>
      <c r="AB99">
        <f t="shared" si="2"/>
        <v>7.1954384131078186E-2</v>
      </c>
      <c r="AC99">
        <f t="shared" si="2"/>
        <v>0</v>
      </c>
      <c r="AD99">
        <f t="shared" si="2"/>
        <v>4.3141102330873919E-2</v>
      </c>
      <c r="AE99">
        <f t="shared" si="2"/>
        <v>0.14955696699080337</v>
      </c>
      <c r="AF99">
        <f t="shared" si="2"/>
        <v>6.9501689651217877E-2</v>
      </c>
      <c r="AG99">
        <f t="shared" si="2"/>
        <v>0.29959405643568654</v>
      </c>
      <c r="AH99">
        <f t="shared" si="2"/>
        <v>0.2190177401636203</v>
      </c>
      <c r="AI99">
        <f t="shared" si="2"/>
        <v>4.670440328778197E-2</v>
      </c>
      <c r="AJ99">
        <f t="shared" si="2"/>
        <v>0</v>
      </c>
      <c r="AK99">
        <f t="shared" si="2"/>
        <v>0.37209146122955788</v>
      </c>
      <c r="AL99">
        <f t="shared" si="2"/>
        <v>0</v>
      </c>
      <c r="AM99">
        <f t="shared" si="2"/>
        <v>7.0855529333387082E-2</v>
      </c>
      <c r="AN99">
        <f t="shared" si="2"/>
        <v>1.8902332808572564E-2</v>
      </c>
      <c r="AO99">
        <f t="shared" si="2"/>
        <v>0</v>
      </c>
      <c r="AP99">
        <f t="shared" si="2"/>
        <v>6.349226000000003E-3</v>
      </c>
      <c r="AQ99">
        <f t="shared" si="2"/>
        <v>9.0939748653249844E-2</v>
      </c>
      <c r="AR99">
        <f t="shared" si="2"/>
        <v>0.25675929687500004</v>
      </c>
      <c r="AS99">
        <f t="shared" si="2"/>
        <v>0.2259020534482144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16.718380086110692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0.92002218096776511</v>
      </c>
      <c r="L3">
        <v>0</v>
      </c>
      <c r="M3">
        <v>0.91</v>
      </c>
      <c r="N3">
        <v>0.92007869974337053</v>
      </c>
      <c r="O3">
        <v>0.91007432818753575</v>
      </c>
      <c r="P3">
        <v>0.9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1.1332235332659177</v>
      </c>
      <c r="AC3">
        <v>0</v>
      </c>
      <c r="AD3">
        <v>0</v>
      </c>
      <c r="AE3">
        <v>1.3733074837312105</v>
      </c>
      <c r="AF3">
        <v>0.63446294516193169</v>
      </c>
      <c r="AG3">
        <v>4.1065612523464017</v>
      </c>
      <c r="AH3">
        <v>0</v>
      </c>
      <c r="AI3">
        <v>0</v>
      </c>
      <c r="AJ3">
        <v>0</v>
      </c>
      <c r="AK3">
        <v>7.1752610775609753</v>
      </c>
      <c r="AL3">
        <v>0</v>
      </c>
      <c r="AM3">
        <v>0</v>
      </c>
      <c r="AN3">
        <v>4.2970710099022626E-2</v>
      </c>
      <c r="AO3">
        <v>0</v>
      </c>
      <c r="AP3">
        <v>0</v>
      </c>
      <c r="AQ3">
        <v>2.328076892275738</v>
      </c>
      <c r="AR3">
        <v>0</v>
      </c>
      <c r="AS3">
        <v>2.6401392013871634</v>
      </c>
      <c r="AT3">
        <v>0</v>
      </c>
      <c r="AU3">
        <v>0</v>
      </c>
      <c r="AV3">
        <v>0</v>
      </c>
      <c r="AW3">
        <v>0</v>
      </c>
      <c r="AX3">
        <v>0</v>
      </c>
      <c r="AY3">
        <v>2.3199999999999998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26.314178304727037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0.92004381369654253</v>
      </c>
      <c r="L4">
        <v>0</v>
      </c>
      <c r="M4">
        <v>0.91</v>
      </c>
      <c r="N4">
        <v>0.92007869974337053</v>
      </c>
      <c r="O4">
        <v>0.91007432818753575</v>
      </c>
      <c r="P4">
        <v>0.9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1.1332235332659177</v>
      </c>
      <c r="AC4">
        <v>0</v>
      </c>
      <c r="AD4">
        <v>0</v>
      </c>
      <c r="AE4">
        <v>1.3733074837312105</v>
      </c>
      <c r="AF4">
        <v>0.63446294516193169</v>
      </c>
      <c r="AG4">
        <v>4.1065612523464017</v>
      </c>
      <c r="AH4">
        <v>0</v>
      </c>
      <c r="AI4">
        <v>0</v>
      </c>
      <c r="AJ4">
        <v>0</v>
      </c>
      <c r="AK4">
        <v>7.1752610775609753</v>
      </c>
      <c r="AL4">
        <v>0</v>
      </c>
      <c r="AM4">
        <v>0</v>
      </c>
      <c r="AN4">
        <v>4.2970710099022626E-2</v>
      </c>
      <c r="AO4">
        <v>0</v>
      </c>
      <c r="AP4">
        <v>0</v>
      </c>
      <c r="AQ4">
        <v>1.1644961883502709</v>
      </c>
      <c r="AR4">
        <v>0</v>
      </c>
      <c r="AS4">
        <v>2.6401392013871634</v>
      </c>
      <c r="AT4">
        <v>0</v>
      </c>
      <c r="AU4">
        <v>0</v>
      </c>
      <c r="AV4">
        <v>0</v>
      </c>
      <c r="AW4">
        <v>0</v>
      </c>
      <c r="AX4">
        <v>0</v>
      </c>
      <c r="AY4">
        <v>2.3199999999999998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25.150619233530346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0.91999999999999993</v>
      </c>
      <c r="L5">
        <v>0</v>
      </c>
      <c r="M5">
        <v>0.91</v>
      </c>
      <c r="N5">
        <v>0.92007869974337053</v>
      </c>
      <c r="O5">
        <v>0.91007432818753575</v>
      </c>
      <c r="P5">
        <v>0.9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1.1332235332659177</v>
      </c>
      <c r="AC5">
        <v>0</v>
      </c>
      <c r="AD5">
        <v>0</v>
      </c>
      <c r="AE5">
        <v>1.3733074837312105</v>
      </c>
      <c r="AF5">
        <v>0.63446294516193169</v>
      </c>
      <c r="AG5">
        <v>4.1065612523464017</v>
      </c>
      <c r="AH5">
        <v>0</v>
      </c>
      <c r="AI5">
        <v>0</v>
      </c>
      <c r="AJ5">
        <v>0</v>
      </c>
      <c r="AK5">
        <v>7.1752610775609753</v>
      </c>
      <c r="AL5">
        <v>0</v>
      </c>
      <c r="AM5">
        <v>0</v>
      </c>
      <c r="AN5">
        <v>4.2970710099022626E-2</v>
      </c>
      <c r="AO5">
        <v>0</v>
      </c>
      <c r="AP5">
        <v>0</v>
      </c>
      <c r="AQ5">
        <v>0</v>
      </c>
      <c r="AR5">
        <v>0</v>
      </c>
      <c r="AS5">
        <v>2.6401392013871634</v>
      </c>
      <c r="AT5">
        <v>0</v>
      </c>
      <c r="AU5">
        <v>0</v>
      </c>
      <c r="AV5">
        <v>0</v>
      </c>
      <c r="AW5">
        <v>0</v>
      </c>
      <c r="AX5">
        <v>0</v>
      </c>
      <c r="AY5">
        <v>2.3199999999999998</v>
      </c>
      <c r="AZ5">
        <v>0</v>
      </c>
      <c r="BA5">
        <v>0</v>
      </c>
      <c r="BB5">
        <v>0.51999999999999991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24.506079231483533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0.92002153810136955</v>
      </c>
      <c r="L6">
        <v>0</v>
      </c>
      <c r="M6">
        <v>0.91</v>
      </c>
      <c r="N6">
        <v>0.92007869974337053</v>
      </c>
      <c r="O6">
        <v>0.91007432818753575</v>
      </c>
      <c r="P6">
        <v>0.9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1.1332235332659177</v>
      </c>
      <c r="AC6">
        <v>0</v>
      </c>
      <c r="AD6">
        <v>0</v>
      </c>
      <c r="AE6">
        <v>1.3733074837312105</v>
      </c>
      <c r="AF6">
        <v>0.63446294516193169</v>
      </c>
      <c r="AG6">
        <v>4.1065612523464017</v>
      </c>
      <c r="AH6">
        <v>0</v>
      </c>
      <c r="AI6">
        <v>0</v>
      </c>
      <c r="AJ6">
        <v>0</v>
      </c>
      <c r="AK6">
        <v>7.1752610775609753</v>
      </c>
      <c r="AL6">
        <v>0</v>
      </c>
      <c r="AM6">
        <v>0</v>
      </c>
      <c r="AN6">
        <v>4.2970710099022626E-2</v>
      </c>
      <c r="AO6">
        <v>0</v>
      </c>
      <c r="AP6">
        <v>0</v>
      </c>
      <c r="AQ6">
        <v>0</v>
      </c>
      <c r="AR6">
        <v>0</v>
      </c>
      <c r="AS6">
        <v>2.6401392013871634</v>
      </c>
      <c r="AT6">
        <v>0</v>
      </c>
      <c r="AU6">
        <v>0</v>
      </c>
      <c r="AV6">
        <v>0</v>
      </c>
      <c r="AW6">
        <v>0</v>
      </c>
      <c r="AX6">
        <v>0</v>
      </c>
      <c r="AY6">
        <v>2.3199999999999998</v>
      </c>
      <c r="AZ6">
        <v>0</v>
      </c>
      <c r="BA6">
        <v>0</v>
      </c>
      <c r="BB6">
        <v>0.51999999999999991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24.506100769584901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0.92002120206489668</v>
      </c>
      <c r="L7">
        <v>6.0580260656631552E-5</v>
      </c>
      <c r="M7">
        <v>0.91</v>
      </c>
      <c r="N7">
        <v>0.92007869974337053</v>
      </c>
      <c r="O7">
        <v>0.91007432818753575</v>
      </c>
      <c r="P7">
        <v>0.9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1.3733074837312105</v>
      </c>
      <c r="AF7">
        <v>0.63446294516193169</v>
      </c>
      <c r="AG7">
        <v>4.1065612523464017</v>
      </c>
      <c r="AH7">
        <v>0</v>
      </c>
      <c r="AI7">
        <v>0</v>
      </c>
      <c r="AJ7">
        <v>0</v>
      </c>
      <c r="AK7">
        <v>7.1752610775609753</v>
      </c>
      <c r="AL7">
        <v>0</v>
      </c>
      <c r="AM7">
        <v>0</v>
      </c>
      <c r="AN7">
        <v>4.2970710099022626E-2</v>
      </c>
      <c r="AO7">
        <v>0</v>
      </c>
      <c r="AP7">
        <v>0</v>
      </c>
      <c r="AQ7">
        <v>0</v>
      </c>
      <c r="AR7">
        <v>0</v>
      </c>
      <c r="AS7">
        <v>2.6401392013871634</v>
      </c>
      <c r="AT7">
        <v>0</v>
      </c>
      <c r="AU7">
        <v>0</v>
      </c>
      <c r="AV7">
        <v>0</v>
      </c>
      <c r="AW7">
        <v>0</v>
      </c>
      <c r="AX7">
        <v>0</v>
      </c>
      <c r="AY7">
        <v>2.3199999999999998</v>
      </c>
      <c r="AZ7">
        <v>0</v>
      </c>
      <c r="BA7">
        <v>0</v>
      </c>
      <c r="BB7">
        <v>0.51999999999999991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23.372937480543165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0.92002120206489668</v>
      </c>
      <c r="L8">
        <v>0</v>
      </c>
      <c r="M8">
        <v>0.91</v>
      </c>
      <c r="N8">
        <v>0.92007869974337053</v>
      </c>
      <c r="O8">
        <v>0.91007432818753575</v>
      </c>
      <c r="P8">
        <v>0.9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1.3733074837312105</v>
      </c>
      <c r="AF8">
        <v>0.63446294516193169</v>
      </c>
      <c r="AG8">
        <v>4.1065612523464017</v>
      </c>
      <c r="AH8">
        <v>0</v>
      </c>
      <c r="AI8">
        <v>0</v>
      </c>
      <c r="AJ8">
        <v>0</v>
      </c>
      <c r="AK8">
        <v>7.1752610775609753</v>
      </c>
      <c r="AL8">
        <v>0</v>
      </c>
      <c r="AM8">
        <v>0</v>
      </c>
      <c r="AN8">
        <v>4.2970710099022626E-2</v>
      </c>
      <c r="AO8">
        <v>0</v>
      </c>
      <c r="AP8">
        <v>0</v>
      </c>
      <c r="AQ8">
        <v>0</v>
      </c>
      <c r="AR8">
        <v>0</v>
      </c>
      <c r="AS8">
        <v>2.6401392013871634</v>
      </c>
      <c r="AT8">
        <v>0</v>
      </c>
      <c r="AU8">
        <v>0</v>
      </c>
      <c r="AV8">
        <v>0</v>
      </c>
      <c r="AW8">
        <v>0</v>
      </c>
      <c r="AX8">
        <v>0</v>
      </c>
      <c r="AY8">
        <v>2.3199999999999998</v>
      </c>
      <c r="AZ8">
        <v>0</v>
      </c>
      <c r="BA8">
        <v>0</v>
      </c>
      <c r="BB8">
        <v>0.51999999999999991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23.37287690028251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0.92002120206489668</v>
      </c>
      <c r="L9">
        <v>0</v>
      </c>
      <c r="M9">
        <v>0.92009996740193412</v>
      </c>
      <c r="N9">
        <v>0.91999999999999993</v>
      </c>
      <c r="O9">
        <v>0.92</v>
      </c>
      <c r="P9">
        <v>0.92008733624454142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1.3733074837312105</v>
      </c>
      <c r="AF9">
        <v>0.63446294516193169</v>
      </c>
      <c r="AG9">
        <v>4.1065612523464017</v>
      </c>
      <c r="AH9">
        <v>0</v>
      </c>
      <c r="AI9">
        <v>0</v>
      </c>
      <c r="AJ9">
        <v>0</v>
      </c>
      <c r="AK9">
        <v>7.1752610775609753</v>
      </c>
      <c r="AL9">
        <v>0</v>
      </c>
      <c r="AM9">
        <v>0</v>
      </c>
      <c r="AN9">
        <v>4.2970710099022626E-2</v>
      </c>
      <c r="AO9">
        <v>0</v>
      </c>
      <c r="AP9">
        <v>0</v>
      </c>
      <c r="AQ9">
        <v>0</v>
      </c>
      <c r="AR9">
        <v>0</v>
      </c>
      <c r="AS9">
        <v>2.6401392013871634</v>
      </c>
      <c r="AT9">
        <v>0</v>
      </c>
      <c r="AU9">
        <v>0</v>
      </c>
      <c r="AV9">
        <v>0</v>
      </c>
      <c r="AW9">
        <v>0</v>
      </c>
      <c r="AX9">
        <v>0</v>
      </c>
      <c r="AY9">
        <v>2.3199999999999998</v>
      </c>
      <c r="AZ9">
        <v>0</v>
      </c>
      <c r="BA9">
        <v>0</v>
      </c>
      <c r="BB9">
        <v>0.51999999999999991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23.412911175998079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0.92002120206489668</v>
      </c>
      <c r="L10">
        <v>0</v>
      </c>
      <c r="M10">
        <v>0.92009996740193412</v>
      </c>
      <c r="N10">
        <v>0.91999999999999993</v>
      </c>
      <c r="O10">
        <v>0.92</v>
      </c>
      <c r="P10">
        <v>0.92008733624454142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1.3733074837312105</v>
      </c>
      <c r="AF10">
        <v>0.63446294516193169</v>
      </c>
      <c r="AG10">
        <v>4.1065612523464017</v>
      </c>
      <c r="AH10">
        <v>0</v>
      </c>
      <c r="AI10">
        <v>0</v>
      </c>
      <c r="AJ10">
        <v>0</v>
      </c>
      <c r="AK10">
        <v>7.1752610775609753</v>
      </c>
      <c r="AL10">
        <v>0</v>
      </c>
      <c r="AM10">
        <v>0</v>
      </c>
      <c r="AN10">
        <v>4.2970710099022626E-2</v>
      </c>
      <c r="AO10">
        <v>0</v>
      </c>
      <c r="AP10">
        <v>0</v>
      </c>
      <c r="AQ10">
        <v>0</v>
      </c>
      <c r="AR10">
        <v>0</v>
      </c>
      <c r="AS10">
        <v>2.6401392013871634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2.3199999999999998</v>
      </c>
      <c r="AZ10">
        <v>0</v>
      </c>
      <c r="BA10">
        <v>0</v>
      </c>
      <c r="BB10">
        <v>0.51999999999999991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23.412911175998079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0.92002120206489668</v>
      </c>
      <c r="L11">
        <v>0</v>
      </c>
      <c r="M11">
        <v>0.92009996740193412</v>
      </c>
      <c r="N11">
        <v>0.91999999999999993</v>
      </c>
      <c r="O11">
        <v>0.92</v>
      </c>
      <c r="P11">
        <v>0.91999999999999993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1.3733074837312105</v>
      </c>
      <c r="AF11">
        <v>0.63446294516193169</v>
      </c>
      <c r="AG11">
        <v>4.1065612523464017</v>
      </c>
      <c r="AH11">
        <v>0</v>
      </c>
      <c r="AI11">
        <v>0</v>
      </c>
      <c r="AJ11">
        <v>0</v>
      </c>
      <c r="AK11">
        <v>7.1752610775609753</v>
      </c>
      <c r="AL11">
        <v>0</v>
      </c>
      <c r="AM11">
        <v>1.2673734999582544</v>
      </c>
      <c r="AN11">
        <v>4.2970710099022626E-2</v>
      </c>
      <c r="AO11">
        <v>0</v>
      </c>
      <c r="AP11">
        <v>0</v>
      </c>
      <c r="AQ11">
        <v>0</v>
      </c>
      <c r="AR11">
        <v>0</v>
      </c>
      <c r="AS11">
        <v>2.6401392013871634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2.3199999999999998</v>
      </c>
      <c r="AZ11">
        <v>0</v>
      </c>
      <c r="BA11">
        <v>0</v>
      </c>
      <c r="BB11">
        <v>0.51999999999999991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24.680197339711789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0.92002120206489668</v>
      </c>
      <c r="L12">
        <v>0</v>
      </c>
      <c r="M12">
        <v>0.92009996740193412</v>
      </c>
      <c r="N12">
        <v>0.91999999999999993</v>
      </c>
      <c r="O12">
        <v>0.92</v>
      </c>
      <c r="P12">
        <v>0.91999999999999993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1.3733074837312105</v>
      </c>
      <c r="AF12">
        <v>0.63446294516193169</v>
      </c>
      <c r="AG12">
        <v>4.1065612523464017</v>
      </c>
      <c r="AH12">
        <v>0</v>
      </c>
      <c r="AI12">
        <v>0</v>
      </c>
      <c r="AJ12">
        <v>0</v>
      </c>
      <c r="AK12">
        <v>7.1752610775609753</v>
      </c>
      <c r="AL12">
        <v>0</v>
      </c>
      <c r="AM12">
        <v>1.2673734999582544</v>
      </c>
      <c r="AN12">
        <v>4.2970710099022626E-2</v>
      </c>
      <c r="AO12">
        <v>0</v>
      </c>
      <c r="AP12">
        <v>0</v>
      </c>
      <c r="AQ12">
        <v>0</v>
      </c>
      <c r="AR12">
        <v>0</v>
      </c>
      <c r="AS12">
        <v>2.6401392013871634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2.3199999999999998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24.16019733971179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0.9300214320282072</v>
      </c>
      <c r="L13">
        <v>0</v>
      </c>
      <c r="M13">
        <v>0.92009996740193412</v>
      </c>
      <c r="N13">
        <v>0.91999999999999993</v>
      </c>
      <c r="O13">
        <v>0.92</v>
      </c>
      <c r="P13">
        <v>0.92008726169022093</v>
      </c>
      <c r="Q13">
        <v>0</v>
      </c>
      <c r="R13">
        <v>0</v>
      </c>
      <c r="S13">
        <v>0</v>
      </c>
      <c r="T13">
        <v>0.31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1.3733074837312105</v>
      </c>
      <c r="AF13">
        <v>0.63446294516193169</v>
      </c>
      <c r="AG13">
        <v>4.1065612523464017</v>
      </c>
      <c r="AH13">
        <v>0</v>
      </c>
      <c r="AI13">
        <v>0</v>
      </c>
      <c r="AJ13">
        <v>0</v>
      </c>
      <c r="AK13">
        <v>7.1752610775609753</v>
      </c>
      <c r="AL13">
        <v>0</v>
      </c>
      <c r="AM13">
        <v>1.2673734999582544</v>
      </c>
      <c r="AN13">
        <v>4.2970710099022626E-2</v>
      </c>
      <c r="AO13">
        <v>0</v>
      </c>
      <c r="AP13">
        <v>0</v>
      </c>
      <c r="AQ13">
        <v>0</v>
      </c>
      <c r="AR13">
        <v>0</v>
      </c>
      <c r="AS13">
        <v>2.6401392013871634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2.3199999999999998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24.480284831365321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0.9300214320282072</v>
      </c>
      <c r="L14">
        <v>0</v>
      </c>
      <c r="M14">
        <v>0.92009996740193412</v>
      </c>
      <c r="N14">
        <v>0.91999999999999993</v>
      </c>
      <c r="O14">
        <v>0.92</v>
      </c>
      <c r="P14">
        <v>0.92008726169022093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1.3733074837312105</v>
      </c>
      <c r="AF14">
        <v>0.63446294516193169</v>
      </c>
      <c r="AG14">
        <v>4.1065612523464017</v>
      </c>
      <c r="AH14">
        <v>0</v>
      </c>
      <c r="AI14">
        <v>0</v>
      </c>
      <c r="AJ14">
        <v>0</v>
      </c>
      <c r="AK14">
        <v>7.1752610775609753</v>
      </c>
      <c r="AL14">
        <v>0</v>
      </c>
      <c r="AM14">
        <v>1.2673734999582544</v>
      </c>
      <c r="AN14">
        <v>4.2970710099022626E-2</v>
      </c>
      <c r="AO14">
        <v>0</v>
      </c>
      <c r="AP14">
        <v>0</v>
      </c>
      <c r="AQ14">
        <v>0</v>
      </c>
      <c r="AR14">
        <v>0</v>
      </c>
      <c r="AS14">
        <v>2.6401392013871634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2.3199999999999998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24.170284831365322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0.9300214320282072</v>
      </c>
      <c r="L15">
        <v>0</v>
      </c>
      <c r="M15">
        <v>0.92009996740193412</v>
      </c>
      <c r="N15">
        <v>0.91999999999999993</v>
      </c>
      <c r="O15">
        <v>0.92</v>
      </c>
      <c r="P15">
        <v>0.92008726169022093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1.3733074837312105</v>
      </c>
      <c r="AF15">
        <v>0.63446294516193169</v>
      </c>
      <c r="AG15">
        <v>4.1065612523464017</v>
      </c>
      <c r="AH15">
        <v>0</v>
      </c>
      <c r="AI15">
        <v>0</v>
      </c>
      <c r="AJ15">
        <v>0</v>
      </c>
      <c r="AK15">
        <v>7.1752610775609753</v>
      </c>
      <c r="AL15">
        <v>0</v>
      </c>
      <c r="AM15">
        <v>1.2673734999582544</v>
      </c>
      <c r="AN15">
        <v>4.6551602607274513E-2</v>
      </c>
      <c r="AO15">
        <v>0</v>
      </c>
      <c r="AP15">
        <v>0</v>
      </c>
      <c r="AQ15">
        <v>0</v>
      </c>
      <c r="AR15">
        <v>0</v>
      </c>
      <c r="AS15">
        <v>2.5348660747841079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2.3199999999999998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24.068592597270516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0.9300214320282072</v>
      </c>
      <c r="L16">
        <v>0</v>
      </c>
      <c r="M16">
        <v>0.92009996740193412</v>
      </c>
      <c r="N16">
        <v>0.91999999999999993</v>
      </c>
      <c r="O16">
        <v>0.92</v>
      </c>
      <c r="P16">
        <v>0.92008726169022093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1.3733074837312105</v>
      </c>
      <c r="AF16">
        <v>0.63446294516193169</v>
      </c>
      <c r="AG16">
        <v>4.1065612523464017</v>
      </c>
      <c r="AH16">
        <v>0</v>
      </c>
      <c r="AI16">
        <v>0</v>
      </c>
      <c r="AJ16">
        <v>0</v>
      </c>
      <c r="AK16">
        <v>7.1752610775609753</v>
      </c>
      <c r="AL16">
        <v>0</v>
      </c>
      <c r="AM16">
        <v>1.2673734999582544</v>
      </c>
      <c r="AN16">
        <v>4.6551602607274513E-2</v>
      </c>
      <c r="AO16">
        <v>0</v>
      </c>
      <c r="AP16">
        <v>0</v>
      </c>
      <c r="AQ16">
        <v>0</v>
      </c>
      <c r="AR16">
        <v>0</v>
      </c>
      <c r="AS16">
        <v>2.5348660747841079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2.3199999999999998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24.068592597270516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0.93002558037187799</v>
      </c>
      <c r="L17">
        <v>0</v>
      </c>
      <c r="M17">
        <v>0.92009996740193412</v>
      </c>
      <c r="N17">
        <v>0.91999999999999993</v>
      </c>
      <c r="O17">
        <v>0.92</v>
      </c>
      <c r="P17">
        <v>3.7800000000000007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1.3733074837312105</v>
      </c>
      <c r="AF17">
        <v>0.63446294516193169</v>
      </c>
      <c r="AG17">
        <v>4.1065612523464017</v>
      </c>
      <c r="AH17">
        <v>0</v>
      </c>
      <c r="AI17">
        <v>0</v>
      </c>
      <c r="AJ17">
        <v>0</v>
      </c>
      <c r="AK17">
        <v>7.1752610775609753</v>
      </c>
      <c r="AL17">
        <v>0</v>
      </c>
      <c r="AM17">
        <v>1.2673734999582544</v>
      </c>
      <c r="AN17">
        <v>4.6551602607274513E-2</v>
      </c>
      <c r="AO17">
        <v>0</v>
      </c>
      <c r="AP17">
        <v>0</v>
      </c>
      <c r="AQ17">
        <v>0</v>
      </c>
      <c r="AR17">
        <v>0</v>
      </c>
      <c r="AS17">
        <v>2.5348660747841079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2.3199999999999998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26.928509483923968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0.93002558037187799</v>
      </c>
      <c r="L18">
        <v>0</v>
      </c>
      <c r="M18">
        <v>0.92009996740193412</v>
      </c>
      <c r="N18">
        <v>0.91999999999999993</v>
      </c>
      <c r="O18">
        <v>0.92</v>
      </c>
      <c r="P18">
        <v>3.9200000000000008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1.3733074837312105</v>
      </c>
      <c r="AF18">
        <v>0.63446294516193169</v>
      </c>
      <c r="AG18">
        <v>4.1065612523464017</v>
      </c>
      <c r="AH18">
        <v>0</v>
      </c>
      <c r="AI18">
        <v>0</v>
      </c>
      <c r="AJ18">
        <v>0</v>
      </c>
      <c r="AK18">
        <v>7.1752610775609753</v>
      </c>
      <c r="AL18">
        <v>0</v>
      </c>
      <c r="AM18">
        <v>1.2673734999582544</v>
      </c>
      <c r="AN18">
        <v>4.6551602607274513E-2</v>
      </c>
      <c r="AO18">
        <v>0</v>
      </c>
      <c r="AP18">
        <v>0</v>
      </c>
      <c r="AQ18">
        <v>1.1498484375534122</v>
      </c>
      <c r="AR18">
        <v>0</v>
      </c>
      <c r="AS18">
        <v>2.5348660747841079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2.3199999999999998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28.218357921477381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0.93002558037187799</v>
      </c>
      <c r="L19">
        <v>0</v>
      </c>
      <c r="M19">
        <v>0.92009996740193412</v>
      </c>
      <c r="N19">
        <v>0.91999999999999993</v>
      </c>
      <c r="O19">
        <v>0.92</v>
      </c>
      <c r="P19">
        <v>3.9402968879511713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1.3733074837312105</v>
      </c>
      <c r="AF19">
        <v>0.63446294516193169</v>
      </c>
      <c r="AG19">
        <v>4.1065612523464017</v>
      </c>
      <c r="AH19">
        <v>0</v>
      </c>
      <c r="AI19">
        <v>0</v>
      </c>
      <c r="AJ19">
        <v>0</v>
      </c>
      <c r="AK19">
        <v>7.1752610775609753</v>
      </c>
      <c r="AL19">
        <v>0</v>
      </c>
      <c r="AM19">
        <v>1.2673734999582544</v>
      </c>
      <c r="AN19">
        <v>4.6551602607274513E-2</v>
      </c>
      <c r="AO19">
        <v>0</v>
      </c>
      <c r="AP19">
        <v>0</v>
      </c>
      <c r="AQ19">
        <v>1.1498484375534122</v>
      </c>
      <c r="AR19">
        <v>0</v>
      </c>
      <c r="AS19">
        <v>2.5348660747841079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2.3199999999999998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28.238654809428553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0.93002558037187799</v>
      </c>
      <c r="L20">
        <v>0</v>
      </c>
      <c r="M20">
        <v>0.92009996740193412</v>
      </c>
      <c r="N20">
        <v>0.91999999999999993</v>
      </c>
      <c r="O20">
        <v>0.92</v>
      </c>
      <c r="P20">
        <v>3.9402968879511713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1.3733074837312105</v>
      </c>
      <c r="AF20">
        <v>0.63446294516193169</v>
      </c>
      <c r="AG20">
        <v>4.1065612523464017</v>
      </c>
      <c r="AH20">
        <v>0</v>
      </c>
      <c r="AI20">
        <v>0</v>
      </c>
      <c r="AJ20">
        <v>0</v>
      </c>
      <c r="AK20">
        <v>7.1752610775609753</v>
      </c>
      <c r="AL20">
        <v>0</v>
      </c>
      <c r="AM20">
        <v>1.2673734999582544</v>
      </c>
      <c r="AN20">
        <v>4.6551602607274513E-2</v>
      </c>
      <c r="AO20">
        <v>0</v>
      </c>
      <c r="AP20">
        <v>0</v>
      </c>
      <c r="AQ20">
        <v>2.2996968751068243</v>
      </c>
      <c r="AR20">
        <v>0</v>
      </c>
      <c r="AS20">
        <v>2.5348660747841079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2.3199999999999998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29.388503246981966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0.9300214320282072</v>
      </c>
      <c r="L21">
        <v>0</v>
      </c>
      <c r="M21">
        <v>0.92009996740193412</v>
      </c>
      <c r="N21">
        <v>0.91999999999999993</v>
      </c>
      <c r="O21">
        <v>0.92</v>
      </c>
      <c r="P21">
        <v>3.5402667470424238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1.3733074837312105</v>
      </c>
      <c r="AF21">
        <v>0.63446294516193169</v>
      </c>
      <c r="AG21">
        <v>4.1065612523464017</v>
      </c>
      <c r="AH21">
        <v>0</v>
      </c>
      <c r="AI21">
        <v>0</v>
      </c>
      <c r="AJ21">
        <v>0</v>
      </c>
      <c r="AK21">
        <v>7.1752610775609753</v>
      </c>
      <c r="AL21">
        <v>0</v>
      </c>
      <c r="AM21">
        <v>1.2673734999582544</v>
      </c>
      <c r="AN21">
        <v>4.6551602607274513E-2</v>
      </c>
      <c r="AO21">
        <v>0</v>
      </c>
      <c r="AP21">
        <v>0</v>
      </c>
      <c r="AQ21">
        <v>2.2996968751068243</v>
      </c>
      <c r="AR21">
        <v>0</v>
      </c>
      <c r="AS21">
        <v>2.5348660747841079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2.3199999999999998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28.988468957729545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0.9300214320282072</v>
      </c>
      <c r="L22">
        <v>0</v>
      </c>
      <c r="M22">
        <v>0.92009996740193412</v>
      </c>
      <c r="N22">
        <v>0.91999999999999993</v>
      </c>
      <c r="O22">
        <v>0.92</v>
      </c>
      <c r="P22">
        <v>3.5402667470424238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1.3733074837312105</v>
      </c>
      <c r="AF22">
        <v>0.63446294516193169</v>
      </c>
      <c r="AG22">
        <v>4.1065612523464017</v>
      </c>
      <c r="AH22">
        <v>1.7479527943627706</v>
      </c>
      <c r="AI22">
        <v>0</v>
      </c>
      <c r="AJ22">
        <v>0</v>
      </c>
      <c r="AK22">
        <v>7.1752610775609753</v>
      </c>
      <c r="AL22">
        <v>0</v>
      </c>
      <c r="AM22">
        <v>1.2673734999582544</v>
      </c>
      <c r="AN22">
        <v>4.6551602607274513E-2</v>
      </c>
      <c r="AO22">
        <v>0</v>
      </c>
      <c r="AP22">
        <v>0</v>
      </c>
      <c r="AQ22">
        <v>2.2996968751068243</v>
      </c>
      <c r="AR22">
        <v>0</v>
      </c>
      <c r="AS22">
        <v>2.5348660747841079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2.3199999999999998</v>
      </c>
      <c r="AZ22">
        <v>0</v>
      </c>
      <c r="BA22">
        <v>0.44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31.176421752092317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0.9300214320282072</v>
      </c>
      <c r="L23">
        <v>0</v>
      </c>
      <c r="M23">
        <v>0.92009996740193412</v>
      </c>
      <c r="N23">
        <v>0.91999999999999993</v>
      </c>
      <c r="O23">
        <v>0.92</v>
      </c>
      <c r="P23">
        <v>3.5402667470424238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1.3733074837312105</v>
      </c>
      <c r="AF23">
        <v>0.63446294516193169</v>
      </c>
      <c r="AG23">
        <v>4.1065612523464017</v>
      </c>
      <c r="AH23">
        <v>3.495247969164081</v>
      </c>
      <c r="AI23">
        <v>0</v>
      </c>
      <c r="AJ23">
        <v>0</v>
      </c>
      <c r="AK23">
        <v>7.1752610775609753</v>
      </c>
      <c r="AL23">
        <v>0</v>
      </c>
      <c r="AM23">
        <v>1.2673734999582544</v>
      </c>
      <c r="AN23">
        <v>4.6551602607274513E-2</v>
      </c>
      <c r="AO23">
        <v>0</v>
      </c>
      <c r="AP23">
        <v>0</v>
      </c>
      <c r="AQ23">
        <v>2.2996968751068243</v>
      </c>
      <c r="AR23">
        <v>0</v>
      </c>
      <c r="AS23">
        <v>2.5348660747841079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2.3199999999999998</v>
      </c>
      <c r="AZ23">
        <v>0</v>
      </c>
      <c r="BA23">
        <v>0.88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33.363716926893623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0.9300214320282072</v>
      </c>
      <c r="L24">
        <v>0</v>
      </c>
      <c r="M24">
        <v>0.92009996740193412</v>
      </c>
      <c r="N24">
        <v>0.91999999999999993</v>
      </c>
      <c r="O24">
        <v>0.92</v>
      </c>
      <c r="P24">
        <v>3.5402667470424238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1.3733074837312105</v>
      </c>
      <c r="AF24">
        <v>0.63446294516193169</v>
      </c>
      <c r="AG24">
        <v>4.1065612523464017</v>
      </c>
      <c r="AH24">
        <v>3.495247969164081</v>
      </c>
      <c r="AI24">
        <v>0</v>
      </c>
      <c r="AJ24">
        <v>0</v>
      </c>
      <c r="AK24">
        <v>7.1752610775609753</v>
      </c>
      <c r="AL24">
        <v>0</v>
      </c>
      <c r="AM24">
        <v>1.2673734999582544</v>
      </c>
      <c r="AN24">
        <v>4.6551602607274513E-2</v>
      </c>
      <c r="AO24">
        <v>0</v>
      </c>
      <c r="AP24">
        <v>0</v>
      </c>
      <c r="AQ24">
        <v>2.2996968751068243</v>
      </c>
      <c r="AR24">
        <v>0</v>
      </c>
      <c r="AS24">
        <v>2.5348660747841079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2.3199999999999998</v>
      </c>
      <c r="AZ24">
        <v>0</v>
      </c>
      <c r="BA24">
        <v>0.88</v>
      </c>
      <c r="BB24">
        <v>0.51999999999999991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33.883716926893626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0.9300214320282072</v>
      </c>
      <c r="L25">
        <v>0</v>
      </c>
      <c r="M25">
        <v>0.92009996740193412</v>
      </c>
      <c r="N25">
        <v>0.91999999999999993</v>
      </c>
      <c r="O25">
        <v>0.92</v>
      </c>
      <c r="P25">
        <v>3.5402667470424238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1.3733074837312105</v>
      </c>
      <c r="AF25">
        <v>0.63446294516193169</v>
      </c>
      <c r="AG25">
        <v>4.1065612523464017</v>
      </c>
      <c r="AH25">
        <v>3.495247969164081</v>
      </c>
      <c r="AI25">
        <v>0</v>
      </c>
      <c r="AJ25">
        <v>0</v>
      </c>
      <c r="AK25">
        <v>7.1752610775609753</v>
      </c>
      <c r="AL25">
        <v>0</v>
      </c>
      <c r="AM25">
        <v>1.2673734999582544</v>
      </c>
      <c r="AN25">
        <v>4.6551602607274513E-2</v>
      </c>
      <c r="AO25">
        <v>0</v>
      </c>
      <c r="AP25">
        <v>0</v>
      </c>
      <c r="AQ25">
        <v>2.2996968751068243</v>
      </c>
      <c r="AR25">
        <v>0</v>
      </c>
      <c r="AS25">
        <v>2.5348660747841079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2.3199999999999998</v>
      </c>
      <c r="AZ25">
        <v>0</v>
      </c>
      <c r="BA25">
        <v>0.88</v>
      </c>
      <c r="BB25">
        <v>0.51999999999999991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33.883716926893626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0.92002120206489668</v>
      </c>
      <c r="L26">
        <v>0</v>
      </c>
      <c r="M26">
        <v>0.92009996740193412</v>
      </c>
      <c r="N26">
        <v>0.91999999999999993</v>
      </c>
      <c r="O26">
        <v>0.92</v>
      </c>
      <c r="P26">
        <v>3.5402667470424238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1.3733074837312105</v>
      </c>
      <c r="AF26">
        <v>0.63446294516193169</v>
      </c>
      <c r="AG26">
        <v>4.1065612523464017</v>
      </c>
      <c r="AH26">
        <v>3.495247969164081</v>
      </c>
      <c r="AI26">
        <v>0</v>
      </c>
      <c r="AJ26">
        <v>0</v>
      </c>
      <c r="AK26">
        <v>7.1752610775609753</v>
      </c>
      <c r="AL26">
        <v>0</v>
      </c>
      <c r="AM26">
        <v>1.2673734999582544</v>
      </c>
      <c r="AN26">
        <v>4.6551602607274513E-2</v>
      </c>
      <c r="AO26">
        <v>0</v>
      </c>
      <c r="AP26">
        <v>0</v>
      </c>
      <c r="AQ26">
        <v>2.2996968751068243</v>
      </c>
      <c r="AR26">
        <v>0</v>
      </c>
      <c r="AS26">
        <v>2.5348660747841079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2.3199999999999998</v>
      </c>
      <c r="AZ26">
        <v>0</v>
      </c>
      <c r="BA26">
        <v>0.88</v>
      </c>
      <c r="BB26">
        <v>0.51999999999999991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33.873716696930316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0.92</v>
      </c>
      <c r="L27">
        <v>0</v>
      </c>
      <c r="M27">
        <v>0.92009996740193412</v>
      </c>
      <c r="N27">
        <v>0.91999999999999993</v>
      </c>
      <c r="O27">
        <v>0.92</v>
      </c>
      <c r="P27">
        <v>3.5402667470424238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2.7458944493702222</v>
      </c>
      <c r="AF27">
        <v>0.63446294516193169</v>
      </c>
      <c r="AG27">
        <v>4.1065612523464017</v>
      </c>
      <c r="AH27">
        <v>3.495247969164081</v>
      </c>
      <c r="AI27">
        <v>0</v>
      </c>
      <c r="AJ27">
        <v>0</v>
      </c>
      <c r="AK27">
        <v>7.1752610775609753</v>
      </c>
      <c r="AL27">
        <v>0</v>
      </c>
      <c r="AM27">
        <v>1.2673734999582544</v>
      </c>
      <c r="AN27">
        <v>4.6551602607274513E-2</v>
      </c>
      <c r="AO27">
        <v>0</v>
      </c>
      <c r="AP27">
        <v>0</v>
      </c>
      <c r="AQ27">
        <v>2.2996968751068243</v>
      </c>
      <c r="AR27">
        <v>0</v>
      </c>
      <c r="AS27">
        <v>2.5348660747841079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2.3199999999999998</v>
      </c>
      <c r="AZ27">
        <v>0</v>
      </c>
      <c r="BA27">
        <v>0.88</v>
      </c>
      <c r="BB27">
        <v>0.51999999999999991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35.246282460504432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0.92000000000000026</v>
      </c>
      <c r="L28">
        <v>0</v>
      </c>
      <c r="M28">
        <v>0.92009996740193412</v>
      </c>
      <c r="N28">
        <v>0.91999999999999993</v>
      </c>
      <c r="O28">
        <v>0.92</v>
      </c>
      <c r="P28">
        <v>3.5402667470424238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2.7458944493702222</v>
      </c>
      <c r="AF28">
        <v>0.63446294516193169</v>
      </c>
      <c r="AG28">
        <v>4.1065612523464017</v>
      </c>
      <c r="AH28">
        <v>3.495247969164081</v>
      </c>
      <c r="AI28">
        <v>0</v>
      </c>
      <c r="AJ28">
        <v>0</v>
      </c>
      <c r="AK28">
        <v>7.1752610775609753</v>
      </c>
      <c r="AL28">
        <v>0</v>
      </c>
      <c r="AM28">
        <v>1.2673734999582544</v>
      </c>
      <c r="AN28">
        <v>4.6551602607274513E-2</v>
      </c>
      <c r="AO28">
        <v>0</v>
      </c>
      <c r="AP28">
        <v>0</v>
      </c>
      <c r="AQ28">
        <v>2.2996968751068243</v>
      </c>
      <c r="AR28">
        <v>0</v>
      </c>
      <c r="AS28">
        <v>2.5348660747841079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2.3199999999999998</v>
      </c>
      <c r="AZ28">
        <v>0</v>
      </c>
      <c r="BA28">
        <v>0.88</v>
      </c>
      <c r="BB28">
        <v>0.51999999999999991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35.246282460504432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0.92000000000000026</v>
      </c>
      <c r="L29">
        <v>0</v>
      </c>
      <c r="M29">
        <v>0.92009996740193412</v>
      </c>
      <c r="N29">
        <v>0.91999999999999993</v>
      </c>
      <c r="O29">
        <v>0.92</v>
      </c>
      <c r="P29">
        <v>3.5402667470424238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2.7458944493702222</v>
      </c>
      <c r="AF29">
        <v>0.63446294516193169</v>
      </c>
      <c r="AG29">
        <v>4.1065612523464017</v>
      </c>
      <c r="AH29">
        <v>3.495247969164081</v>
      </c>
      <c r="AI29">
        <v>0</v>
      </c>
      <c r="AJ29">
        <v>0</v>
      </c>
      <c r="AK29">
        <v>7.1752610775609753</v>
      </c>
      <c r="AL29">
        <v>0</v>
      </c>
      <c r="AM29">
        <v>1.2673734999582544</v>
      </c>
      <c r="AN29">
        <v>4.6551602607274513E-2</v>
      </c>
      <c r="AO29">
        <v>0</v>
      </c>
      <c r="AP29">
        <v>0</v>
      </c>
      <c r="AQ29">
        <v>2.2996968751068243</v>
      </c>
      <c r="AR29">
        <v>0</v>
      </c>
      <c r="AS29">
        <v>2.5348660747841079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2.3199999999999998</v>
      </c>
      <c r="AZ29">
        <v>0</v>
      </c>
      <c r="BA29">
        <v>0.88</v>
      </c>
      <c r="BB29">
        <v>0.51999999999999991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35.246282460504432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0.91999999999999993</v>
      </c>
      <c r="L30">
        <v>0</v>
      </c>
      <c r="M30">
        <v>0.92</v>
      </c>
      <c r="N30">
        <v>0.91999999999999993</v>
      </c>
      <c r="O30">
        <v>0.92</v>
      </c>
      <c r="P30">
        <v>3.5402667470424238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2.7458944493702222</v>
      </c>
      <c r="AF30">
        <v>0.63446294516193169</v>
      </c>
      <c r="AG30">
        <v>4.1065612523464017</v>
      </c>
      <c r="AH30">
        <v>3.495247969164081</v>
      </c>
      <c r="AI30">
        <v>0</v>
      </c>
      <c r="AJ30">
        <v>0</v>
      </c>
      <c r="AK30">
        <v>7.1752610775609753</v>
      </c>
      <c r="AL30">
        <v>0</v>
      </c>
      <c r="AM30">
        <v>1.2673734999582544</v>
      </c>
      <c r="AN30">
        <v>4.6551602607274513E-2</v>
      </c>
      <c r="AO30">
        <v>0</v>
      </c>
      <c r="AP30">
        <v>0</v>
      </c>
      <c r="AQ30">
        <v>2.2996968751068243</v>
      </c>
      <c r="AR30">
        <v>0</v>
      </c>
      <c r="AS30">
        <v>2.5348660747841079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2.3199999999999998</v>
      </c>
      <c r="AZ30">
        <v>0</v>
      </c>
      <c r="BA30">
        <v>0.88</v>
      </c>
      <c r="BB30">
        <v>0.51999999999999991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35.246182493102502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0.92</v>
      </c>
      <c r="L31">
        <v>1.4355879731037447E-4</v>
      </c>
      <c r="M31">
        <v>0.92009996740193412</v>
      </c>
      <c r="N31">
        <v>0.91999999999999993</v>
      </c>
      <c r="O31">
        <v>0.92</v>
      </c>
      <c r="P31">
        <v>3.5402667470424238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2.7458944493702222</v>
      </c>
      <c r="AF31">
        <v>0.63446294516193169</v>
      </c>
      <c r="AG31">
        <v>4.1065612523464017</v>
      </c>
      <c r="AH31">
        <v>3.495247969164081</v>
      </c>
      <c r="AI31">
        <v>0</v>
      </c>
      <c r="AJ31">
        <v>0</v>
      </c>
      <c r="AK31">
        <v>7.1752610775609753</v>
      </c>
      <c r="AL31">
        <v>0</v>
      </c>
      <c r="AM31">
        <v>1.2673734999582544</v>
      </c>
      <c r="AN31">
        <v>4.6551602607274513E-2</v>
      </c>
      <c r="AO31">
        <v>0</v>
      </c>
      <c r="AP31">
        <v>0</v>
      </c>
      <c r="AQ31">
        <v>2.2996968751068243</v>
      </c>
      <c r="AR31">
        <v>0</v>
      </c>
      <c r="AS31">
        <v>2.5348660747841079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2.3199999999999998</v>
      </c>
      <c r="AZ31">
        <v>0</v>
      </c>
      <c r="BA31">
        <v>0.88</v>
      </c>
      <c r="BB31">
        <v>0.51999999999999991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35.246426019301744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0.92002120206489668</v>
      </c>
      <c r="L32">
        <v>0</v>
      </c>
      <c r="M32">
        <v>0.92009996740193412</v>
      </c>
      <c r="N32">
        <v>0.91999999999999993</v>
      </c>
      <c r="O32">
        <v>0.92</v>
      </c>
      <c r="P32">
        <v>3.5402667470424238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2.7458944493702222</v>
      </c>
      <c r="AF32">
        <v>0.63446294516193169</v>
      </c>
      <c r="AG32">
        <v>4.1065612523464017</v>
      </c>
      <c r="AH32">
        <v>3.495247969164081</v>
      </c>
      <c r="AI32">
        <v>0</v>
      </c>
      <c r="AJ32">
        <v>0</v>
      </c>
      <c r="AK32">
        <v>7.1752610775609753</v>
      </c>
      <c r="AL32">
        <v>0</v>
      </c>
      <c r="AM32">
        <v>1.2673734999582544</v>
      </c>
      <c r="AN32">
        <v>4.6551602607274513E-2</v>
      </c>
      <c r="AO32">
        <v>0</v>
      </c>
      <c r="AP32">
        <v>0</v>
      </c>
      <c r="AQ32">
        <v>2.2996968751068243</v>
      </c>
      <c r="AR32">
        <v>0</v>
      </c>
      <c r="AS32">
        <v>2.5348660747841079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2.3199999999999998</v>
      </c>
      <c r="AZ32">
        <v>0</v>
      </c>
      <c r="BA32">
        <v>0.85</v>
      </c>
      <c r="BB32">
        <v>0.51999999999999991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35.216303662569331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0.92002550878944145</v>
      </c>
      <c r="L33">
        <v>0</v>
      </c>
      <c r="M33">
        <v>0.92009996740193412</v>
      </c>
      <c r="N33">
        <v>0.91999999999999993</v>
      </c>
      <c r="O33">
        <v>0.92</v>
      </c>
      <c r="P33">
        <v>3.5402667470424238</v>
      </c>
      <c r="Q33">
        <v>0.09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2.7458944493702222</v>
      </c>
      <c r="AF33">
        <v>0.63446294516193169</v>
      </c>
      <c r="AG33">
        <v>4.1065612523464017</v>
      </c>
      <c r="AH33">
        <v>3.495247969164081</v>
      </c>
      <c r="AI33">
        <v>0</v>
      </c>
      <c r="AJ33">
        <v>0</v>
      </c>
      <c r="AK33">
        <v>7.1752610775609753</v>
      </c>
      <c r="AL33">
        <v>0</v>
      </c>
      <c r="AM33">
        <v>1.2673734999582544</v>
      </c>
      <c r="AN33">
        <v>4.6551602607274513E-2</v>
      </c>
      <c r="AO33">
        <v>0</v>
      </c>
      <c r="AP33">
        <v>0</v>
      </c>
      <c r="AQ33">
        <v>2.2996968751068243</v>
      </c>
      <c r="AR33">
        <v>0</v>
      </c>
      <c r="AS33">
        <v>2.5348660747841079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2.3199999999999998</v>
      </c>
      <c r="AZ33">
        <v>0</v>
      </c>
      <c r="BA33">
        <v>0.85</v>
      </c>
      <c r="BB33">
        <v>0.53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35.316307969293874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0.92002550878944145</v>
      </c>
      <c r="L34">
        <v>0</v>
      </c>
      <c r="M34">
        <v>0.92009996740193412</v>
      </c>
      <c r="N34">
        <v>0.91999999999999993</v>
      </c>
      <c r="O34">
        <v>0.92</v>
      </c>
      <c r="P34">
        <v>3.5402667470424238</v>
      </c>
      <c r="Q34">
        <v>0.19</v>
      </c>
      <c r="R34">
        <v>0.58024390243902435</v>
      </c>
      <c r="S34">
        <v>0.28999999999999998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2.7458944493702222</v>
      </c>
      <c r="AF34">
        <v>0.63446294516193169</v>
      </c>
      <c r="AG34">
        <v>4.1065612523464017</v>
      </c>
      <c r="AH34">
        <v>3.495247969164081</v>
      </c>
      <c r="AI34">
        <v>0</v>
      </c>
      <c r="AJ34">
        <v>0</v>
      </c>
      <c r="AK34">
        <v>7.1752610775609753</v>
      </c>
      <c r="AL34">
        <v>0</v>
      </c>
      <c r="AM34">
        <v>1.2673734999582544</v>
      </c>
      <c r="AN34">
        <v>4.6551602607274513E-2</v>
      </c>
      <c r="AO34">
        <v>0</v>
      </c>
      <c r="AP34">
        <v>0</v>
      </c>
      <c r="AQ34">
        <v>1.1498484375534122</v>
      </c>
      <c r="AR34">
        <v>0</v>
      </c>
      <c r="AS34">
        <v>2.5348660747841079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2.3199999999999998</v>
      </c>
      <c r="AZ34">
        <v>0</v>
      </c>
      <c r="BA34">
        <v>0.85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34.606703434179487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0.92002550878944145</v>
      </c>
      <c r="L35">
        <v>0</v>
      </c>
      <c r="M35">
        <v>0.92009996740193412</v>
      </c>
      <c r="N35">
        <v>0.91999999999999993</v>
      </c>
      <c r="O35">
        <v>0.92</v>
      </c>
      <c r="P35">
        <v>3.5402667470424238</v>
      </c>
      <c r="Q35">
        <v>0.19</v>
      </c>
      <c r="R35">
        <v>0.58024390243902435</v>
      </c>
      <c r="S35">
        <v>0.28999999999999998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1.3733074837312105</v>
      </c>
      <c r="AF35">
        <v>0.63446294516193169</v>
      </c>
      <c r="AG35">
        <v>4.1065612523464017</v>
      </c>
      <c r="AH35">
        <v>3.495247969164081</v>
      </c>
      <c r="AI35">
        <v>0</v>
      </c>
      <c r="AJ35">
        <v>0</v>
      </c>
      <c r="AK35">
        <v>7.1752610775609753</v>
      </c>
      <c r="AL35">
        <v>0</v>
      </c>
      <c r="AM35">
        <v>1.2673734999582544</v>
      </c>
      <c r="AN35">
        <v>4.604004653466711E-2</v>
      </c>
      <c r="AO35">
        <v>0</v>
      </c>
      <c r="AP35">
        <v>0</v>
      </c>
      <c r="AQ35">
        <v>1.1498484375534122</v>
      </c>
      <c r="AR35">
        <v>0</v>
      </c>
      <c r="AS35">
        <v>2.5348660747841079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2.3199999999999998</v>
      </c>
      <c r="AZ35">
        <v>0</v>
      </c>
      <c r="BA35">
        <v>0.85</v>
      </c>
      <c r="BB35">
        <v>1.29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34.523604912467867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0.92002550878944145</v>
      </c>
      <c r="L36">
        <v>0</v>
      </c>
      <c r="M36">
        <v>0.92009996740193412</v>
      </c>
      <c r="N36">
        <v>0.91999999999999993</v>
      </c>
      <c r="O36">
        <v>0.92</v>
      </c>
      <c r="P36">
        <v>3.5402667470424238</v>
      </c>
      <c r="Q36">
        <v>0.19</v>
      </c>
      <c r="R36">
        <v>0.58024390243902435</v>
      </c>
      <c r="S36">
        <v>0.28999999999999998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1.3733074837312105</v>
      </c>
      <c r="AF36">
        <v>0.63446294516193169</v>
      </c>
      <c r="AG36">
        <v>4.1065612523464017</v>
      </c>
      <c r="AH36">
        <v>2.8303945925272256</v>
      </c>
      <c r="AI36">
        <v>0</v>
      </c>
      <c r="AJ36">
        <v>0</v>
      </c>
      <c r="AK36">
        <v>7.1752610775609753</v>
      </c>
      <c r="AL36">
        <v>0</v>
      </c>
      <c r="AM36">
        <v>1.2673734999582544</v>
      </c>
      <c r="AN36">
        <v>4.604004653466711E-2</v>
      </c>
      <c r="AO36">
        <v>0</v>
      </c>
      <c r="AP36">
        <v>0</v>
      </c>
      <c r="AQ36">
        <v>0</v>
      </c>
      <c r="AR36">
        <v>0</v>
      </c>
      <c r="AS36">
        <v>2.5348660747841079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2.3199999999999998</v>
      </c>
      <c r="AZ36">
        <v>0</v>
      </c>
      <c r="BA36">
        <v>0.7</v>
      </c>
      <c r="BB36">
        <v>1.29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32.558903098277604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0.92002550878944145</v>
      </c>
      <c r="L37">
        <v>0</v>
      </c>
      <c r="M37">
        <v>0.92009996740193412</v>
      </c>
      <c r="N37">
        <v>0.91999999999999993</v>
      </c>
      <c r="O37">
        <v>0.92</v>
      </c>
      <c r="P37">
        <v>3.5402667470424238</v>
      </c>
      <c r="Q37">
        <v>0.19</v>
      </c>
      <c r="R37">
        <v>0.58024390243902435</v>
      </c>
      <c r="S37">
        <v>0.28999999999999998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1.3733074837312105</v>
      </c>
      <c r="AF37">
        <v>0.63446294516193169</v>
      </c>
      <c r="AG37">
        <v>4.1065612523464017</v>
      </c>
      <c r="AH37">
        <v>2.8303945925272256</v>
      </c>
      <c r="AI37">
        <v>0</v>
      </c>
      <c r="AJ37">
        <v>0</v>
      </c>
      <c r="AK37">
        <v>7.1752610775609753</v>
      </c>
      <c r="AL37">
        <v>0</v>
      </c>
      <c r="AM37">
        <v>1.2673734999582544</v>
      </c>
      <c r="AN37">
        <v>4.604004653466711E-2</v>
      </c>
      <c r="AO37">
        <v>0</v>
      </c>
      <c r="AP37">
        <v>0</v>
      </c>
      <c r="AQ37">
        <v>0</v>
      </c>
      <c r="AR37">
        <v>0</v>
      </c>
      <c r="AS37">
        <v>2.5348660747841079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2.3199999999999998</v>
      </c>
      <c r="AZ37">
        <v>0</v>
      </c>
      <c r="BA37">
        <v>0.7</v>
      </c>
      <c r="BB37">
        <v>1.29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32.558903098277604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0.92002550878944145</v>
      </c>
      <c r="L38">
        <v>0</v>
      </c>
      <c r="M38">
        <v>0.92009996740193412</v>
      </c>
      <c r="N38">
        <v>0.91999999999999993</v>
      </c>
      <c r="O38">
        <v>0.92</v>
      </c>
      <c r="P38">
        <v>3.5402667470424238</v>
      </c>
      <c r="Q38">
        <v>0.19</v>
      </c>
      <c r="R38">
        <v>0.58024390243902435</v>
      </c>
      <c r="S38">
        <v>0.28999999999999998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1.3733074837312105</v>
      </c>
      <c r="AF38">
        <v>0.63446294516193169</v>
      </c>
      <c r="AG38">
        <v>4.1065612523464017</v>
      </c>
      <c r="AH38">
        <v>2.8303945925272256</v>
      </c>
      <c r="AI38">
        <v>0</v>
      </c>
      <c r="AJ38">
        <v>0</v>
      </c>
      <c r="AK38">
        <v>7.1752610775609753</v>
      </c>
      <c r="AL38">
        <v>0</v>
      </c>
      <c r="AM38">
        <v>0</v>
      </c>
      <c r="AN38">
        <v>4.604004653466711E-2</v>
      </c>
      <c r="AO38">
        <v>0</v>
      </c>
      <c r="AP38">
        <v>0</v>
      </c>
      <c r="AQ38">
        <v>0</v>
      </c>
      <c r="AR38">
        <v>0</v>
      </c>
      <c r="AS38">
        <v>2.5348660747841079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2.3199999999999998</v>
      </c>
      <c r="AZ38">
        <v>0</v>
      </c>
      <c r="BA38">
        <v>0.68</v>
      </c>
      <c r="BB38">
        <v>1.29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31.271529598319347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1.140031588572695</v>
      </c>
      <c r="L39">
        <v>0</v>
      </c>
      <c r="M39">
        <v>2.0700000000000003</v>
      </c>
      <c r="N39">
        <v>2.2999999999999998</v>
      </c>
      <c r="O39">
        <v>2.5499999999999998</v>
      </c>
      <c r="P39">
        <v>3.6</v>
      </c>
      <c r="Q39">
        <v>0.19</v>
      </c>
      <c r="R39">
        <v>0.58024390243902435</v>
      </c>
      <c r="S39">
        <v>0.34</v>
      </c>
      <c r="T39">
        <v>0.19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1.3733074837312105</v>
      </c>
      <c r="AF39">
        <v>0.63446294516193169</v>
      </c>
      <c r="AG39">
        <v>4.1065612523464017</v>
      </c>
      <c r="AH39">
        <v>2.8303945925272256</v>
      </c>
      <c r="AI39">
        <v>0</v>
      </c>
      <c r="AJ39">
        <v>0</v>
      </c>
      <c r="AK39">
        <v>7.1752610775609753</v>
      </c>
      <c r="AL39">
        <v>0</v>
      </c>
      <c r="AM39">
        <v>0</v>
      </c>
      <c r="AN39">
        <v>4.604004653466711E-2</v>
      </c>
      <c r="AO39">
        <v>0</v>
      </c>
      <c r="AP39">
        <v>0</v>
      </c>
      <c r="AQ39">
        <v>0</v>
      </c>
      <c r="AR39">
        <v>0</v>
      </c>
      <c r="AS39">
        <v>2.5348660747841079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2.3199999999999998</v>
      </c>
      <c r="AZ39">
        <v>0</v>
      </c>
      <c r="BA39">
        <v>0.68</v>
      </c>
      <c r="BB39">
        <v>1.29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35.95116896365824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1.140031588572695</v>
      </c>
      <c r="L40">
        <v>0</v>
      </c>
      <c r="M40">
        <v>2.0700000000000003</v>
      </c>
      <c r="N40">
        <v>2.2999999999999998</v>
      </c>
      <c r="O40">
        <v>2.5499999999999998</v>
      </c>
      <c r="P40">
        <v>3.6</v>
      </c>
      <c r="Q40">
        <v>0.19</v>
      </c>
      <c r="R40">
        <v>0.58024390243902435</v>
      </c>
      <c r="S40">
        <v>0.34</v>
      </c>
      <c r="T40">
        <v>0.19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1.3733074837312105</v>
      </c>
      <c r="AF40">
        <v>0.63446294516193169</v>
      </c>
      <c r="AG40">
        <v>4.1065612523464017</v>
      </c>
      <c r="AH40">
        <v>2.8303945925272256</v>
      </c>
      <c r="AI40">
        <v>0</v>
      </c>
      <c r="AJ40">
        <v>0</v>
      </c>
      <c r="AK40">
        <v>7.1752610775609753</v>
      </c>
      <c r="AL40">
        <v>0</v>
      </c>
      <c r="AM40">
        <v>0</v>
      </c>
      <c r="AN40">
        <v>4.604004653466711E-2</v>
      </c>
      <c r="AO40">
        <v>0</v>
      </c>
      <c r="AP40">
        <v>0</v>
      </c>
      <c r="AQ40">
        <v>0</v>
      </c>
      <c r="AR40">
        <v>0</v>
      </c>
      <c r="AS40">
        <v>2.5348660747841079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2.3199999999999998</v>
      </c>
      <c r="AZ40">
        <v>0</v>
      </c>
      <c r="BA40">
        <v>0.68</v>
      </c>
      <c r="BB40">
        <v>1.29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35.95116896365824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1.140031588572695</v>
      </c>
      <c r="L41">
        <v>0</v>
      </c>
      <c r="M41">
        <v>2.0700000000000003</v>
      </c>
      <c r="N41">
        <v>2.2999999999999998</v>
      </c>
      <c r="O41">
        <v>2.5499999999999998</v>
      </c>
      <c r="P41">
        <v>4.24</v>
      </c>
      <c r="Q41">
        <v>0.19</v>
      </c>
      <c r="R41">
        <v>0.58024390243902435</v>
      </c>
      <c r="S41">
        <v>0.34</v>
      </c>
      <c r="T41">
        <v>0.19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1.3733074837312105</v>
      </c>
      <c r="AF41">
        <v>0.63446294516193169</v>
      </c>
      <c r="AG41">
        <v>4.1065612523464017</v>
      </c>
      <c r="AH41">
        <v>2.8303945925272256</v>
      </c>
      <c r="AI41">
        <v>0</v>
      </c>
      <c r="AJ41">
        <v>0</v>
      </c>
      <c r="AK41">
        <v>7.1752610775609753</v>
      </c>
      <c r="AL41">
        <v>0</v>
      </c>
      <c r="AM41">
        <v>0</v>
      </c>
      <c r="AN41">
        <v>4.604004653466711E-2</v>
      </c>
      <c r="AO41">
        <v>0</v>
      </c>
      <c r="AP41">
        <v>0</v>
      </c>
      <c r="AQ41">
        <v>0</v>
      </c>
      <c r="AR41">
        <v>0</v>
      </c>
      <c r="AS41">
        <v>2.5348660747841079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3.620000000000001</v>
      </c>
      <c r="AZ41">
        <v>0</v>
      </c>
      <c r="BA41">
        <v>0.68</v>
      </c>
      <c r="BB41">
        <v>1.47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38.071168963658245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1.140031588572695</v>
      </c>
      <c r="L42">
        <v>0</v>
      </c>
      <c r="M42">
        <v>2.0700000000000003</v>
      </c>
      <c r="N42">
        <v>2.2999999999999998</v>
      </c>
      <c r="O42">
        <v>2.5499999999999998</v>
      </c>
      <c r="P42">
        <v>4.2703017454596841</v>
      </c>
      <c r="Q42">
        <v>0.19</v>
      </c>
      <c r="R42">
        <v>0.58024390243902435</v>
      </c>
      <c r="S42">
        <v>0.34</v>
      </c>
      <c r="T42">
        <v>0.19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1.3733074837312105</v>
      </c>
      <c r="AF42">
        <v>0.63446294516193169</v>
      </c>
      <c r="AG42">
        <v>4.1065612523464017</v>
      </c>
      <c r="AH42">
        <v>2.8303945925272256</v>
      </c>
      <c r="AI42">
        <v>0</v>
      </c>
      <c r="AJ42">
        <v>0</v>
      </c>
      <c r="AK42">
        <v>7.1752610775609753</v>
      </c>
      <c r="AL42">
        <v>0</v>
      </c>
      <c r="AM42">
        <v>0</v>
      </c>
      <c r="AN42">
        <v>4.604004653466711E-2</v>
      </c>
      <c r="AO42">
        <v>0</v>
      </c>
      <c r="AP42">
        <v>0</v>
      </c>
      <c r="AQ42">
        <v>0</v>
      </c>
      <c r="AR42">
        <v>0</v>
      </c>
      <c r="AS42">
        <v>2.5348660747841079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3.620000000000001</v>
      </c>
      <c r="AZ42">
        <v>0</v>
      </c>
      <c r="BA42">
        <v>0.68</v>
      </c>
      <c r="BB42">
        <v>1.47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38.101470709117926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1.140031588572695</v>
      </c>
      <c r="L43">
        <v>0</v>
      </c>
      <c r="M43">
        <v>2.0700000000000003</v>
      </c>
      <c r="N43">
        <v>2.2999999999999998</v>
      </c>
      <c r="O43">
        <v>2.5499999999999998</v>
      </c>
      <c r="P43">
        <v>4.2703017454596841</v>
      </c>
      <c r="Q43">
        <v>0.19</v>
      </c>
      <c r="R43">
        <v>0.59</v>
      </c>
      <c r="S43">
        <v>0.34</v>
      </c>
      <c r="T43">
        <v>0.19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1.3733074837312105</v>
      </c>
      <c r="AF43">
        <v>0.63446294516193169</v>
      </c>
      <c r="AG43">
        <v>4.1065612523464017</v>
      </c>
      <c r="AH43">
        <v>2.8303945925272256</v>
      </c>
      <c r="AI43">
        <v>0</v>
      </c>
      <c r="AJ43">
        <v>0</v>
      </c>
      <c r="AK43">
        <v>7.1752610775609753</v>
      </c>
      <c r="AL43">
        <v>0</v>
      </c>
      <c r="AM43">
        <v>0</v>
      </c>
      <c r="AN43">
        <v>4.604004653466711E-2</v>
      </c>
      <c r="AO43">
        <v>0</v>
      </c>
      <c r="AP43">
        <v>0</v>
      </c>
      <c r="AQ43">
        <v>0</v>
      </c>
      <c r="AR43">
        <v>0</v>
      </c>
      <c r="AS43">
        <v>2.5348660747841079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3.620000000000001</v>
      </c>
      <c r="AZ43">
        <v>0</v>
      </c>
      <c r="BA43">
        <v>0.68</v>
      </c>
      <c r="BB43">
        <v>1.48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38.121226806678891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1.140031588572695</v>
      </c>
      <c r="L44">
        <v>0</v>
      </c>
      <c r="M44">
        <v>2.0700000000000003</v>
      </c>
      <c r="N44">
        <v>2.2999999999999998</v>
      </c>
      <c r="O44">
        <v>2.5499999999999998</v>
      </c>
      <c r="P44">
        <v>4.2703017454596841</v>
      </c>
      <c r="Q44">
        <v>0.19</v>
      </c>
      <c r="R44">
        <v>0.59</v>
      </c>
      <c r="S44">
        <v>0.34</v>
      </c>
      <c r="T44">
        <v>0.19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1.3733074837312105</v>
      </c>
      <c r="AF44">
        <v>0.63446294516193169</v>
      </c>
      <c r="AG44">
        <v>4.1065612523464017</v>
      </c>
      <c r="AH44">
        <v>1.7479527943627706</v>
      </c>
      <c r="AI44">
        <v>0</v>
      </c>
      <c r="AJ44">
        <v>0</v>
      </c>
      <c r="AK44">
        <v>7.1752610775609753</v>
      </c>
      <c r="AL44">
        <v>0</v>
      </c>
      <c r="AM44">
        <v>0</v>
      </c>
      <c r="AN44">
        <v>4.604004653466711E-2</v>
      </c>
      <c r="AO44">
        <v>0</v>
      </c>
      <c r="AP44">
        <v>0</v>
      </c>
      <c r="AQ44">
        <v>0</v>
      </c>
      <c r="AR44">
        <v>0</v>
      </c>
      <c r="AS44">
        <v>2.5348660747841079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3.620000000000001</v>
      </c>
      <c r="AZ44">
        <v>0</v>
      </c>
      <c r="BA44">
        <v>0.44</v>
      </c>
      <c r="BB44">
        <v>1.48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36.798785008514436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1.140031588572695</v>
      </c>
      <c r="L45">
        <v>0</v>
      </c>
      <c r="M45">
        <v>2.0700000000000003</v>
      </c>
      <c r="N45">
        <v>2.2999999999999998</v>
      </c>
      <c r="O45">
        <v>2.5499999999999998</v>
      </c>
      <c r="P45">
        <v>4.2703017454596841</v>
      </c>
      <c r="Q45">
        <v>0.2</v>
      </c>
      <c r="R45">
        <v>0.59</v>
      </c>
      <c r="S45">
        <v>0.34</v>
      </c>
      <c r="T45">
        <v>0.19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1.3733074837312105</v>
      </c>
      <c r="AF45">
        <v>0.63446294516193169</v>
      </c>
      <c r="AG45">
        <v>4.1065612523464017</v>
      </c>
      <c r="AH45">
        <v>0</v>
      </c>
      <c r="AI45">
        <v>0</v>
      </c>
      <c r="AJ45">
        <v>0</v>
      </c>
      <c r="AK45">
        <v>7.1752610775609753</v>
      </c>
      <c r="AL45">
        <v>0</v>
      </c>
      <c r="AM45">
        <v>0</v>
      </c>
      <c r="AN45">
        <v>4.604004653466711E-2</v>
      </c>
      <c r="AO45">
        <v>0</v>
      </c>
      <c r="AP45">
        <v>0</v>
      </c>
      <c r="AQ45">
        <v>0</v>
      </c>
      <c r="AR45">
        <v>0</v>
      </c>
      <c r="AS45">
        <v>2.5348660747841079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3.620000000000001</v>
      </c>
      <c r="AZ45">
        <v>0</v>
      </c>
      <c r="BA45">
        <v>0</v>
      </c>
      <c r="BB45">
        <v>1.5099999999999998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34.65083221415167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1.140031588572695</v>
      </c>
      <c r="L46">
        <v>0</v>
      </c>
      <c r="M46">
        <v>2.0700000000000003</v>
      </c>
      <c r="N46">
        <v>2.2999999999999998</v>
      </c>
      <c r="O46">
        <v>2.5499999999999998</v>
      </c>
      <c r="P46">
        <v>4.2703017454596841</v>
      </c>
      <c r="Q46">
        <v>0.2</v>
      </c>
      <c r="R46">
        <v>0.59</v>
      </c>
      <c r="S46">
        <v>0.34</v>
      </c>
      <c r="T46">
        <v>0.19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1.3733074837312105</v>
      </c>
      <c r="AF46">
        <v>0.63446294516193169</v>
      </c>
      <c r="AG46">
        <v>4.1065612523464017</v>
      </c>
      <c r="AH46">
        <v>0</v>
      </c>
      <c r="AI46">
        <v>0</v>
      </c>
      <c r="AJ46">
        <v>0</v>
      </c>
      <c r="AK46">
        <v>7.1752610775609753</v>
      </c>
      <c r="AL46">
        <v>0</v>
      </c>
      <c r="AM46">
        <v>0</v>
      </c>
      <c r="AN46">
        <v>4.604004653466711E-2</v>
      </c>
      <c r="AO46">
        <v>0</v>
      </c>
      <c r="AP46">
        <v>0</v>
      </c>
      <c r="AQ46">
        <v>0</v>
      </c>
      <c r="AR46">
        <v>0</v>
      </c>
      <c r="AS46">
        <v>2.5348660747841079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3.620000000000001</v>
      </c>
      <c r="AZ46">
        <v>0</v>
      </c>
      <c r="BA46">
        <v>0</v>
      </c>
      <c r="BB46">
        <v>1.5099999999999998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34.65083221415167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1.140031588572695</v>
      </c>
      <c r="L47">
        <v>0</v>
      </c>
      <c r="M47">
        <v>2.0700000000000003</v>
      </c>
      <c r="N47">
        <v>2.2999999999999998</v>
      </c>
      <c r="O47">
        <v>2.5499999999999998</v>
      </c>
      <c r="P47">
        <v>4.2703017454596841</v>
      </c>
      <c r="Q47">
        <v>0.2</v>
      </c>
      <c r="R47">
        <v>0.7</v>
      </c>
      <c r="S47">
        <v>0.34</v>
      </c>
      <c r="T47">
        <v>0.19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1.3733074837312105</v>
      </c>
      <c r="AF47">
        <v>0.63446294516193169</v>
      </c>
      <c r="AG47">
        <v>4.1065612523464017</v>
      </c>
      <c r="AH47">
        <v>0</v>
      </c>
      <c r="AI47">
        <v>0</v>
      </c>
      <c r="AJ47">
        <v>0</v>
      </c>
      <c r="AK47">
        <v>7.1752610775609753</v>
      </c>
      <c r="AL47">
        <v>0</v>
      </c>
      <c r="AM47">
        <v>0</v>
      </c>
      <c r="AN47">
        <v>4.604004653466711E-2</v>
      </c>
      <c r="AO47">
        <v>0</v>
      </c>
      <c r="AP47">
        <v>0</v>
      </c>
      <c r="AQ47">
        <v>0</v>
      </c>
      <c r="AR47">
        <v>0</v>
      </c>
      <c r="AS47">
        <v>2.5348660747841079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3.620000000000001</v>
      </c>
      <c r="AZ47">
        <v>0</v>
      </c>
      <c r="BA47">
        <v>0</v>
      </c>
      <c r="BB47">
        <v>2.25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35.500832214151671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1.140031588572695</v>
      </c>
      <c r="L48">
        <v>0</v>
      </c>
      <c r="M48">
        <v>2.0700000000000003</v>
      </c>
      <c r="N48">
        <v>2.2999999999999998</v>
      </c>
      <c r="O48">
        <v>2.5499999999999998</v>
      </c>
      <c r="P48">
        <v>4.2703017454596841</v>
      </c>
      <c r="Q48">
        <v>0.2</v>
      </c>
      <c r="R48">
        <v>0.7</v>
      </c>
      <c r="S48">
        <v>0.34</v>
      </c>
      <c r="T48">
        <v>0.19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1.3733074837312105</v>
      </c>
      <c r="AF48">
        <v>0.63446294516193169</v>
      </c>
      <c r="AG48">
        <v>4.1065612523464017</v>
      </c>
      <c r="AH48">
        <v>0</v>
      </c>
      <c r="AI48">
        <v>0</v>
      </c>
      <c r="AJ48">
        <v>0</v>
      </c>
      <c r="AK48">
        <v>7.1752610775609753</v>
      </c>
      <c r="AL48">
        <v>0</v>
      </c>
      <c r="AM48">
        <v>0</v>
      </c>
      <c r="AN48">
        <v>4.604004653466711E-2</v>
      </c>
      <c r="AO48">
        <v>0</v>
      </c>
      <c r="AP48">
        <v>0</v>
      </c>
      <c r="AQ48">
        <v>0</v>
      </c>
      <c r="AR48">
        <v>0</v>
      </c>
      <c r="AS48">
        <v>2.5348660747841079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3.620000000000001</v>
      </c>
      <c r="AZ48">
        <v>0</v>
      </c>
      <c r="BA48">
        <v>0</v>
      </c>
      <c r="BB48">
        <v>2.25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35.500832214151671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1.140031588572695</v>
      </c>
      <c r="L49">
        <v>0</v>
      </c>
      <c r="M49">
        <v>2.0700000000000003</v>
      </c>
      <c r="N49">
        <v>2.2999999999999998</v>
      </c>
      <c r="O49">
        <v>2.5499999999999998</v>
      </c>
      <c r="P49">
        <v>3.1300000000000003</v>
      </c>
      <c r="Q49">
        <v>0.2</v>
      </c>
      <c r="R49">
        <v>0.7</v>
      </c>
      <c r="S49">
        <v>0.34</v>
      </c>
      <c r="T49">
        <v>0.19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1.3733074837312105</v>
      </c>
      <c r="AF49">
        <v>0.63446294516193169</v>
      </c>
      <c r="AG49">
        <v>4.1065612523464017</v>
      </c>
      <c r="AH49">
        <v>0</v>
      </c>
      <c r="AI49">
        <v>0</v>
      </c>
      <c r="AJ49">
        <v>0</v>
      </c>
      <c r="AK49">
        <v>7.1752610775609753</v>
      </c>
      <c r="AL49">
        <v>0</v>
      </c>
      <c r="AM49">
        <v>0</v>
      </c>
      <c r="AN49">
        <v>4.604004653466711E-2</v>
      </c>
      <c r="AO49">
        <v>0</v>
      </c>
      <c r="AP49">
        <v>0</v>
      </c>
      <c r="AQ49">
        <v>0</v>
      </c>
      <c r="AR49">
        <v>0</v>
      </c>
      <c r="AS49">
        <v>2.5348660747841079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3.620000000000001</v>
      </c>
      <c r="AZ49">
        <v>0</v>
      </c>
      <c r="BA49">
        <v>0</v>
      </c>
      <c r="BB49">
        <v>2.25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34.360530468691991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1.140031588572695</v>
      </c>
      <c r="L50">
        <v>0</v>
      </c>
      <c r="M50">
        <v>2.0700000000000003</v>
      </c>
      <c r="N50">
        <v>2.2999999999999998</v>
      </c>
      <c r="O50">
        <v>2.5499999999999998</v>
      </c>
      <c r="P50">
        <v>3.1300000000000003</v>
      </c>
      <c r="Q50">
        <v>0.2</v>
      </c>
      <c r="R50">
        <v>0.7</v>
      </c>
      <c r="S50">
        <v>0.34</v>
      </c>
      <c r="T50">
        <v>0.19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1.3733074837312105</v>
      </c>
      <c r="AF50">
        <v>0.63446294516193169</v>
      </c>
      <c r="AG50">
        <v>4.1065612523464017</v>
      </c>
      <c r="AH50">
        <v>0</v>
      </c>
      <c r="AI50">
        <v>0</v>
      </c>
      <c r="AJ50">
        <v>0</v>
      </c>
      <c r="AK50">
        <v>7.1752610775609753</v>
      </c>
      <c r="AL50">
        <v>0</v>
      </c>
      <c r="AM50">
        <v>0</v>
      </c>
      <c r="AN50">
        <v>4.604004653466711E-2</v>
      </c>
      <c r="AO50">
        <v>0</v>
      </c>
      <c r="AP50">
        <v>0</v>
      </c>
      <c r="AQ50">
        <v>0</v>
      </c>
      <c r="AR50">
        <v>0</v>
      </c>
      <c r="AS50">
        <v>2.5348660747841079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3.620000000000001</v>
      </c>
      <c r="AZ50">
        <v>0</v>
      </c>
      <c r="BA50">
        <v>0</v>
      </c>
      <c r="BB50">
        <v>2.25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34.360530468691991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1.140031588572695</v>
      </c>
      <c r="L51">
        <v>0</v>
      </c>
      <c r="M51">
        <v>2.0700000000000003</v>
      </c>
      <c r="N51">
        <v>2.2999999999999998</v>
      </c>
      <c r="O51">
        <v>2.5499999999999998</v>
      </c>
      <c r="P51">
        <v>3.1300000000000003</v>
      </c>
      <c r="Q51">
        <v>0.2</v>
      </c>
      <c r="R51">
        <v>0.7</v>
      </c>
      <c r="S51">
        <v>0.34</v>
      </c>
      <c r="T51">
        <v>0.19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0.63446294516193169</v>
      </c>
      <c r="AG51">
        <v>4.1065612523464017</v>
      </c>
      <c r="AH51">
        <v>0</v>
      </c>
      <c r="AI51">
        <v>0</v>
      </c>
      <c r="AJ51">
        <v>0</v>
      </c>
      <c r="AK51">
        <v>7.1752610775609753</v>
      </c>
      <c r="AL51">
        <v>0</v>
      </c>
      <c r="AM51">
        <v>0</v>
      </c>
      <c r="AN51">
        <v>4.604004653466711E-2</v>
      </c>
      <c r="AO51">
        <v>0</v>
      </c>
      <c r="AP51">
        <v>0</v>
      </c>
      <c r="AQ51">
        <v>0</v>
      </c>
      <c r="AR51">
        <v>0</v>
      </c>
      <c r="AS51">
        <v>2.5348660747841079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3.620000000000001</v>
      </c>
      <c r="AZ51">
        <v>0</v>
      </c>
      <c r="BA51">
        <v>0</v>
      </c>
      <c r="BB51">
        <v>2.25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32.987222984960781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1.140031588572695</v>
      </c>
      <c r="L52">
        <v>0</v>
      </c>
      <c r="M52">
        <v>2.0700000000000003</v>
      </c>
      <c r="N52">
        <v>2.2999999999999998</v>
      </c>
      <c r="O52">
        <v>2.5499999999999998</v>
      </c>
      <c r="P52">
        <v>3.1300000000000003</v>
      </c>
      <c r="Q52">
        <v>0.2</v>
      </c>
      <c r="R52">
        <v>0.7</v>
      </c>
      <c r="S52">
        <v>0.34</v>
      </c>
      <c r="T52">
        <v>0.19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0.63446294516193169</v>
      </c>
      <c r="AG52">
        <v>4.1065612523464017</v>
      </c>
      <c r="AH52">
        <v>0</v>
      </c>
      <c r="AI52">
        <v>0</v>
      </c>
      <c r="AJ52">
        <v>0</v>
      </c>
      <c r="AK52">
        <v>7.1752610775609753</v>
      </c>
      <c r="AL52">
        <v>0</v>
      </c>
      <c r="AM52">
        <v>0</v>
      </c>
      <c r="AN52">
        <v>4.604004653466711E-2</v>
      </c>
      <c r="AO52">
        <v>0</v>
      </c>
      <c r="AP52">
        <v>0</v>
      </c>
      <c r="AQ52">
        <v>0</v>
      </c>
      <c r="AR52">
        <v>0</v>
      </c>
      <c r="AS52">
        <v>2.5348660747841079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3.620000000000001</v>
      </c>
      <c r="AZ52">
        <v>0</v>
      </c>
      <c r="BA52">
        <v>0</v>
      </c>
      <c r="BB52">
        <v>2.25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32.987222984960781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1.140031588572695</v>
      </c>
      <c r="L53">
        <v>0</v>
      </c>
      <c r="M53">
        <v>2.15</v>
      </c>
      <c r="N53">
        <v>2.3902393907257862</v>
      </c>
      <c r="O53">
        <v>2.65</v>
      </c>
      <c r="P53">
        <v>3.13</v>
      </c>
      <c r="Q53">
        <v>0.2</v>
      </c>
      <c r="R53">
        <v>0.7</v>
      </c>
      <c r="S53">
        <v>0.34</v>
      </c>
      <c r="T53">
        <v>0.19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0.63446294516193169</v>
      </c>
      <c r="AG53">
        <v>4.1065612523464017</v>
      </c>
      <c r="AH53">
        <v>0</v>
      </c>
      <c r="AI53">
        <v>0</v>
      </c>
      <c r="AJ53">
        <v>0</v>
      </c>
      <c r="AK53">
        <v>7.1752610775609753</v>
      </c>
      <c r="AL53">
        <v>0</v>
      </c>
      <c r="AM53">
        <v>0</v>
      </c>
      <c r="AN53">
        <v>4.604004653466711E-2</v>
      </c>
      <c r="AO53">
        <v>0</v>
      </c>
      <c r="AP53">
        <v>0</v>
      </c>
      <c r="AQ53">
        <v>0</v>
      </c>
      <c r="AR53">
        <v>0</v>
      </c>
      <c r="AS53">
        <v>2.5348660747841079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3.620000000000001</v>
      </c>
      <c r="AZ53">
        <v>0</v>
      </c>
      <c r="BA53">
        <v>0</v>
      </c>
      <c r="BB53">
        <v>2.25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33.257462375686565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1.140031588572695</v>
      </c>
      <c r="L54">
        <v>0</v>
      </c>
      <c r="M54">
        <v>2.15</v>
      </c>
      <c r="N54">
        <v>2.3902393907257862</v>
      </c>
      <c r="O54">
        <v>2.65</v>
      </c>
      <c r="P54">
        <v>3.13</v>
      </c>
      <c r="Q54">
        <v>0.2</v>
      </c>
      <c r="R54">
        <v>0.7</v>
      </c>
      <c r="S54">
        <v>0.34</v>
      </c>
      <c r="T54">
        <v>0.19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0.63446294516193169</v>
      </c>
      <c r="AG54">
        <v>4.1065612523464017</v>
      </c>
      <c r="AH54">
        <v>0</v>
      </c>
      <c r="AI54">
        <v>0</v>
      </c>
      <c r="AJ54">
        <v>0</v>
      </c>
      <c r="AK54">
        <v>7.1752610775609753</v>
      </c>
      <c r="AL54">
        <v>0</v>
      </c>
      <c r="AM54">
        <v>0</v>
      </c>
      <c r="AN54">
        <v>4.604004653466711E-2</v>
      </c>
      <c r="AO54">
        <v>0</v>
      </c>
      <c r="AP54">
        <v>0</v>
      </c>
      <c r="AQ54">
        <v>0</v>
      </c>
      <c r="AR54">
        <v>0</v>
      </c>
      <c r="AS54">
        <v>2.5348660747841079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3.620000000000001</v>
      </c>
      <c r="AZ54">
        <v>0</v>
      </c>
      <c r="BA54">
        <v>0</v>
      </c>
      <c r="BB54">
        <v>2.25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33.257462375686565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1.140031588572695</v>
      </c>
      <c r="L55">
        <v>0</v>
      </c>
      <c r="M55">
        <v>2.23</v>
      </c>
      <c r="N55">
        <v>2.48</v>
      </c>
      <c r="O55">
        <v>2.65</v>
      </c>
      <c r="P55">
        <v>3.2499999999999996</v>
      </c>
      <c r="Q55">
        <v>0.2</v>
      </c>
      <c r="R55">
        <v>0.7</v>
      </c>
      <c r="S55">
        <v>0.34</v>
      </c>
      <c r="T55">
        <v>0.19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0.63446294516193169</v>
      </c>
      <c r="AG55">
        <v>4.1065612523464017</v>
      </c>
      <c r="AH55">
        <v>0</v>
      </c>
      <c r="AI55">
        <v>0</v>
      </c>
      <c r="AJ55">
        <v>0</v>
      </c>
      <c r="AK55">
        <v>7.1752610775609753</v>
      </c>
      <c r="AL55">
        <v>0</v>
      </c>
      <c r="AM55">
        <v>0</v>
      </c>
      <c r="AN55">
        <v>4.604004653466711E-2</v>
      </c>
      <c r="AO55">
        <v>0</v>
      </c>
      <c r="AP55">
        <v>0</v>
      </c>
      <c r="AQ55">
        <v>0</v>
      </c>
      <c r="AR55">
        <v>0</v>
      </c>
      <c r="AS55">
        <v>2.5348660747841079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3.620000000000001</v>
      </c>
      <c r="AZ55">
        <v>0</v>
      </c>
      <c r="BA55">
        <v>0</v>
      </c>
      <c r="BB55">
        <v>2.25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33.547222984960783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1.140031588572695</v>
      </c>
      <c r="L56">
        <v>0</v>
      </c>
      <c r="M56">
        <v>2.23</v>
      </c>
      <c r="N56">
        <v>2.48</v>
      </c>
      <c r="O56">
        <v>2.65</v>
      </c>
      <c r="P56">
        <v>3.2499999999999996</v>
      </c>
      <c r="Q56">
        <v>0.2</v>
      </c>
      <c r="R56">
        <v>0.7</v>
      </c>
      <c r="S56">
        <v>0.34</v>
      </c>
      <c r="T56">
        <v>0.19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0.63446294516193169</v>
      </c>
      <c r="AG56">
        <v>4.1065612523464017</v>
      </c>
      <c r="AH56">
        <v>0</v>
      </c>
      <c r="AI56">
        <v>0</v>
      </c>
      <c r="AJ56">
        <v>0</v>
      </c>
      <c r="AK56">
        <v>7.1752610775609753</v>
      </c>
      <c r="AL56">
        <v>0</v>
      </c>
      <c r="AM56">
        <v>0</v>
      </c>
      <c r="AN56">
        <v>4.604004653466711E-2</v>
      </c>
      <c r="AO56">
        <v>0</v>
      </c>
      <c r="AP56">
        <v>0</v>
      </c>
      <c r="AQ56">
        <v>0</v>
      </c>
      <c r="AR56">
        <v>0</v>
      </c>
      <c r="AS56">
        <v>2.5348660747841079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3.620000000000001</v>
      </c>
      <c r="AZ56">
        <v>0</v>
      </c>
      <c r="BA56">
        <v>0</v>
      </c>
      <c r="BB56">
        <v>2.25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33.547222984960783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1.140031588572695</v>
      </c>
      <c r="L57">
        <v>0</v>
      </c>
      <c r="M57">
        <v>2.23</v>
      </c>
      <c r="N57">
        <v>2.48</v>
      </c>
      <c r="O57">
        <v>2.65</v>
      </c>
      <c r="P57">
        <v>3.2499999999999996</v>
      </c>
      <c r="Q57">
        <v>0.2</v>
      </c>
      <c r="R57">
        <v>0.7</v>
      </c>
      <c r="S57">
        <v>0.34</v>
      </c>
      <c r="T57">
        <v>0.19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0.63446294516193169</v>
      </c>
      <c r="AG57">
        <v>4.1065612523464017</v>
      </c>
      <c r="AH57">
        <v>0</v>
      </c>
      <c r="AI57">
        <v>0</v>
      </c>
      <c r="AJ57">
        <v>0</v>
      </c>
      <c r="AK57">
        <v>7.1752610775609753</v>
      </c>
      <c r="AL57">
        <v>0</v>
      </c>
      <c r="AM57">
        <v>0</v>
      </c>
      <c r="AN57">
        <v>4.604004653466711E-2</v>
      </c>
      <c r="AO57">
        <v>0</v>
      </c>
      <c r="AP57">
        <v>0</v>
      </c>
      <c r="AQ57">
        <v>0</v>
      </c>
      <c r="AR57">
        <v>0</v>
      </c>
      <c r="AS57">
        <v>2.5348660747841079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3.620000000000001</v>
      </c>
      <c r="AZ57">
        <v>0</v>
      </c>
      <c r="BA57">
        <v>0</v>
      </c>
      <c r="BB57">
        <v>2.25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33.547222984960783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1.140031588572695</v>
      </c>
      <c r="L58">
        <v>0</v>
      </c>
      <c r="M58">
        <v>2.23</v>
      </c>
      <c r="N58">
        <v>2.48</v>
      </c>
      <c r="O58">
        <v>2.65</v>
      </c>
      <c r="P58">
        <v>3.2499999999999996</v>
      </c>
      <c r="Q58">
        <v>0.2</v>
      </c>
      <c r="R58">
        <v>0.7</v>
      </c>
      <c r="S58">
        <v>0.34</v>
      </c>
      <c r="T58">
        <v>0.19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0.63446294516193169</v>
      </c>
      <c r="AG58">
        <v>4.1065612523464017</v>
      </c>
      <c r="AH58">
        <v>0</v>
      </c>
      <c r="AI58">
        <v>0</v>
      </c>
      <c r="AJ58">
        <v>0</v>
      </c>
      <c r="AK58">
        <v>7.1752610775609753</v>
      </c>
      <c r="AL58">
        <v>0</v>
      </c>
      <c r="AM58">
        <v>0</v>
      </c>
      <c r="AN58">
        <v>4.604004653466711E-2</v>
      </c>
      <c r="AO58">
        <v>0</v>
      </c>
      <c r="AP58">
        <v>0</v>
      </c>
      <c r="AQ58">
        <v>0</v>
      </c>
      <c r="AR58">
        <v>0</v>
      </c>
      <c r="AS58">
        <v>2.5348660747841079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3.620000000000001</v>
      </c>
      <c r="AZ58">
        <v>0</v>
      </c>
      <c r="BA58">
        <v>0</v>
      </c>
      <c r="BB58">
        <v>2.25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33.547222984960783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1.140031588572695</v>
      </c>
      <c r="L59">
        <v>0</v>
      </c>
      <c r="M59">
        <v>2.23</v>
      </c>
      <c r="N59">
        <v>2.3002403594941998</v>
      </c>
      <c r="O59">
        <v>2.65</v>
      </c>
      <c r="P59">
        <v>3.13</v>
      </c>
      <c r="Q59">
        <v>0.2</v>
      </c>
      <c r="R59">
        <v>0.7</v>
      </c>
      <c r="S59">
        <v>0.34</v>
      </c>
      <c r="T59">
        <v>0.19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0.63446294516193169</v>
      </c>
      <c r="AG59">
        <v>4.1065612523464017</v>
      </c>
      <c r="AH59">
        <v>0</v>
      </c>
      <c r="AI59">
        <v>0</v>
      </c>
      <c r="AJ59">
        <v>0</v>
      </c>
      <c r="AK59">
        <v>7.1752610775609753</v>
      </c>
      <c r="AL59">
        <v>0</v>
      </c>
      <c r="AM59">
        <v>0</v>
      </c>
      <c r="AN59">
        <v>4.604004653466711E-2</v>
      </c>
      <c r="AO59">
        <v>0</v>
      </c>
      <c r="AP59">
        <v>0</v>
      </c>
      <c r="AQ59">
        <v>0</v>
      </c>
      <c r="AR59">
        <v>0</v>
      </c>
      <c r="AS59">
        <v>2.5348660747841079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3.620000000000001</v>
      </c>
      <c r="AZ59">
        <v>0</v>
      </c>
      <c r="BA59">
        <v>0</v>
      </c>
      <c r="BB59">
        <v>2.25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33.247463344454978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1.140031588572695</v>
      </c>
      <c r="L60">
        <v>0</v>
      </c>
      <c r="M60">
        <v>2.1499999999999995</v>
      </c>
      <c r="N60">
        <v>2.3002403594941998</v>
      </c>
      <c r="O60">
        <v>2.65</v>
      </c>
      <c r="P60">
        <v>3.13</v>
      </c>
      <c r="Q60">
        <v>0.2</v>
      </c>
      <c r="R60">
        <v>0.7</v>
      </c>
      <c r="S60">
        <v>0.34</v>
      </c>
      <c r="T60">
        <v>0.19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0.63446294516193169</v>
      </c>
      <c r="AG60">
        <v>4.1065612523464017</v>
      </c>
      <c r="AH60">
        <v>0</v>
      </c>
      <c r="AI60">
        <v>0</v>
      </c>
      <c r="AJ60">
        <v>0</v>
      </c>
      <c r="AK60">
        <v>7.1752610775609753</v>
      </c>
      <c r="AL60">
        <v>0</v>
      </c>
      <c r="AM60">
        <v>0</v>
      </c>
      <c r="AN60">
        <v>4.604004653466711E-2</v>
      </c>
      <c r="AO60">
        <v>0</v>
      </c>
      <c r="AP60">
        <v>0</v>
      </c>
      <c r="AQ60">
        <v>0</v>
      </c>
      <c r="AR60">
        <v>0</v>
      </c>
      <c r="AS60">
        <v>2.5348660747841079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3.620000000000001</v>
      </c>
      <c r="AZ60">
        <v>0</v>
      </c>
      <c r="BA60">
        <v>0</v>
      </c>
      <c r="BB60">
        <v>2.25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33.167463344454973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1.140031588572695</v>
      </c>
      <c r="L61">
        <v>0</v>
      </c>
      <c r="M61">
        <v>2.14</v>
      </c>
      <c r="N61">
        <v>2.3002403594941998</v>
      </c>
      <c r="O61">
        <v>2.6499999999999995</v>
      </c>
      <c r="P61">
        <v>3.13</v>
      </c>
      <c r="Q61">
        <v>0.2</v>
      </c>
      <c r="R61">
        <v>0.7</v>
      </c>
      <c r="S61">
        <v>0.34</v>
      </c>
      <c r="T61">
        <v>0.19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0.63446294516193169</v>
      </c>
      <c r="AG61">
        <v>4.1065612523464017</v>
      </c>
      <c r="AH61">
        <v>0</v>
      </c>
      <c r="AI61">
        <v>0</v>
      </c>
      <c r="AJ61">
        <v>0</v>
      </c>
      <c r="AK61">
        <v>7.1752610775609753</v>
      </c>
      <c r="AL61">
        <v>0</v>
      </c>
      <c r="AM61">
        <v>0</v>
      </c>
      <c r="AN61">
        <v>4.604004653466711E-2</v>
      </c>
      <c r="AO61">
        <v>0</v>
      </c>
      <c r="AP61">
        <v>0</v>
      </c>
      <c r="AQ61">
        <v>0</v>
      </c>
      <c r="AR61">
        <v>0</v>
      </c>
      <c r="AS61">
        <v>2.4046598392487493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3.620000000000001</v>
      </c>
      <c r="AZ61">
        <v>0</v>
      </c>
      <c r="BA61">
        <v>0</v>
      </c>
      <c r="BB61">
        <v>2.25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33.027257108919613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1.140031588572695</v>
      </c>
      <c r="L62">
        <v>0</v>
      </c>
      <c r="M62">
        <v>2.14</v>
      </c>
      <c r="N62">
        <v>2.3002403594941998</v>
      </c>
      <c r="O62">
        <v>2.6499999999999995</v>
      </c>
      <c r="P62">
        <v>3.13</v>
      </c>
      <c r="Q62">
        <v>0.2</v>
      </c>
      <c r="R62">
        <v>0.7</v>
      </c>
      <c r="S62">
        <v>0.34</v>
      </c>
      <c r="T62">
        <v>0.19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0.63446294516193169</v>
      </c>
      <c r="AG62">
        <v>4.1065612523464017</v>
      </c>
      <c r="AH62">
        <v>0</v>
      </c>
      <c r="AI62">
        <v>0</v>
      </c>
      <c r="AJ62">
        <v>0</v>
      </c>
      <c r="AK62">
        <v>7.1752610775609753</v>
      </c>
      <c r="AL62">
        <v>0</v>
      </c>
      <c r="AM62">
        <v>0</v>
      </c>
      <c r="AN62">
        <v>4.604004653466711E-2</v>
      </c>
      <c r="AO62">
        <v>0</v>
      </c>
      <c r="AP62">
        <v>0</v>
      </c>
      <c r="AQ62">
        <v>0</v>
      </c>
      <c r="AR62">
        <v>0</v>
      </c>
      <c r="AS62">
        <v>2.4046598392487493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3.620000000000001</v>
      </c>
      <c r="AZ62">
        <v>0</v>
      </c>
      <c r="BA62">
        <v>0</v>
      </c>
      <c r="BB62">
        <v>2.1900000000000004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32.967257108919618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1.140031588572695</v>
      </c>
      <c r="L63">
        <v>0</v>
      </c>
      <c r="M63">
        <v>2.15</v>
      </c>
      <c r="N63">
        <v>2.3002403594941998</v>
      </c>
      <c r="O63">
        <v>2.6499999999999995</v>
      </c>
      <c r="P63">
        <v>3.13</v>
      </c>
      <c r="Q63">
        <v>0.2</v>
      </c>
      <c r="R63">
        <v>0.7</v>
      </c>
      <c r="S63">
        <v>0.34</v>
      </c>
      <c r="T63">
        <v>0.19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0.63446294516193169</v>
      </c>
      <c r="AG63">
        <v>4.1065612523464017</v>
      </c>
      <c r="AH63">
        <v>0</v>
      </c>
      <c r="AI63">
        <v>0</v>
      </c>
      <c r="AJ63">
        <v>0</v>
      </c>
      <c r="AK63">
        <v>7.1752610775609753</v>
      </c>
      <c r="AL63">
        <v>0</v>
      </c>
      <c r="AM63">
        <v>0</v>
      </c>
      <c r="AN63">
        <v>4.604004653466711E-2</v>
      </c>
      <c r="AO63">
        <v>0</v>
      </c>
      <c r="AP63">
        <v>0</v>
      </c>
      <c r="AQ63">
        <v>0</v>
      </c>
      <c r="AR63">
        <v>0</v>
      </c>
      <c r="AS63">
        <v>2.4046598392487493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3.620000000000001</v>
      </c>
      <c r="AZ63">
        <v>0</v>
      </c>
      <c r="BA63">
        <v>0</v>
      </c>
      <c r="BB63">
        <v>2.1900000000000004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32.977257108919616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1.140031588572695</v>
      </c>
      <c r="L64">
        <v>0</v>
      </c>
      <c r="M64">
        <v>2.15</v>
      </c>
      <c r="N64">
        <v>2.3002403594941998</v>
      </c>
      <c r="O64">
        <v>2.6499999999999995</v>
      </c>
      <c r="P64">
        <v>3.13</v>
      </c>
      <c r="Q64">
        <v>0.2</v>
      </c>
      <c r="R64">
        <v>0.7</v>
      </c>
      <c r="S64">
        <v>0.34</v>
      </c>
      <c r="T64">
        <v>0.75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0.63446294516193169</v>
      </c>
      <c r="AG64">
        <v>4.1065612523464017</v>
      </c>
      <c r="AH64">
        <v>0</v>
      </c>
      <c r="AI64">
        <v>0</v>
      </c>
      <c r="AJ64">
        <v>0</v>
      </c>
      <c r="AK64">
        <v>7.1752610775609753</v>
      </c>
      <c r="AL64">
        <v>0</v>
      </c>
      <c r="AM64">
        <v>0</v>
      </c>
      <c r="AN64">
        <v>4.604004653466711E-2</v>
      </c>
      <c r="AO64">
        <v>0</v>
      </c>
      <c r="AP64">
        <v>0</v>
      </c>
      <c r="AQ64">
        <v>0</v>
      </c>
      <c r="AR64">
        <v>0</v>
      </c>
      <c r="AS64">
        <v>2.4046598392487493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3.620000000000001</v>
      </c>
      <c r="AZ64">
        <v>0</v>
      </c>
      <c r="BA64">
        <v>0</v>
      </c>
      <c r="BB64">
        <v>2.1900000000000004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33.537257108919619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1.140031588572695</v>
      </c>
      <c r="L65">
        <v>0</v>
      </c>
      <c r="M65">
        <v>2.0700000000000003</v>
      </c>
      <c r="N65">
        <v>2.2999999999999998</v>
      </c>
      <c r="O65">
        <v>2.5499999999999998</v>
      </c>
      <c r="P65">
        <v>3.1300000000000003</v>
      </c>
      <c r="Q65">
        <v>0.2</v>
      </c>
      <c r="R65">
        <v>0.7</v>
      </c>
      <c r="S65">
        <v>0.34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0.63446294516193169</v>
      </c>
      <c r="AG65">
        <v>4.1065612523464017</v>
      </c>
      <c r="AH65">
        <v>0</v>
      </c>
      <c r="AI65">
        <v>0</v>
      </c>
      <c r="AJ65">
        <v>0</v>
      </c>
      <c r="AK65">
        <v>7.1752610775609753</v>
      </c>
      <c r="AL65">
        <v>0</v>
      </c>
      <c r="AM65">
        <v>0</v>
      </c>
      <c r="AN65">
        <v>4.604004653466711E-2</v>
      </c>
      <c r="AO65">
        <v>0</v>
      </c>
      <c r="AP65">
        <v>0</v>
      </c>
      <c r="AQ65">
        <v>0</v>
      </c>
      <c r="AR65">
        <v>0</v>
      </c>
      <c r="AS65">
        <v>2.4046598392487493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3.620000000000001</v>
      </c>
      <c r="AZ65">
        <v>0</v>
      </c>
      <c r="BA65">
        <v>0</v>
      </c>
      <c r="BB65">
        <v>1.8800000000000001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32.297016749425417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1.140031588572695</v>
      </c>
      <c r="L66">
        <v>0</v>
      </c>
      <c r="M66">
        <v>2.0700000000000003</v>
      </c>
      <c r="N66">
        <v>2.2999999999999998</v>
      </c>
      <c r="O66">
        <v>2.5499999999999998</v>
      </c>
      <c r="P66">
        <v>3.1300000000000003</v>
      </c>
      <c r="Q66">
        <v>0.2</v>
      </c>
      <c r="R66">
        <v>0.7</v>
      </c>
      <c r="S66">
        <v>0.34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0.63446294516193169</v>
      </c>
      <c r="AG66">
        <v>4.1065612523464017</v>
      </c>
      <c r="AH66">
        <v>0</v>
      </c>
      <c r="AI66">
        <v>0</v>
      </c>
      <c r="AJ66">
        <v>0</v>
      </c>
      <c r="AK66">
        <v>7.1752610775609753</v>
      </c>
      <c r="AL66">
        <v>0</v>
      </c>
      <c r="AM66">
        <v>1.2673734999582544</v>
      </c>
      <c r="AN66">
        <v>4.604004653466711E-2</v>
      </c>
      <c r="AO66">
        <v>0</v>
      </c>
      <c r="AP66">
        <v>0</v>
      </c>
      <c r="AQ66">
        <v>0</v>
      </c>
      <c r="AR66">
        <v>0</v>
      </c>
      <c r="AS66">
        <v>2.4046598392487493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2.3199999999999998</v>
      </c>
      <c r="AZ66">
        <v>0</v>
      </c>
      <c r="BA66">
        <v>0</v>
      </c>
      <c r="BB66">
        <v>1.8800000000000001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32.264390249383673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1.1400316737052678</v>
      </c>
      <c r="L67">
        <v>0</v>
      </c>
      <c r="M67">
        <v>2.0700000000000003</v>
      </c>
      <c r="N67">
        <v>2.2999999999999998</v>
      </c>
      <c r="O67">
        <v>2.5499999999999998</v>
      </c>
      <c r="P67">
        <v>3.1300000000000003</v>
      </c>
      <c r="Q67">
        <v>0.19984000000000005</v>
      </c>
      <c r="R67">
        <v>0.64975303951367791</v>
      </c>
      <c r="S67">
        <v>0.35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1.3733074837312105</v>
      </c>
      <c r="AF67">
        <v>0.63446294516193169</v>
      </c>
      <c r="AG67">
        <v>4.1065612523464017</v>
      </c>
      <c r="AH67">
        <v>0</v>
      </c>
      <c r="AI67">
        <v>0</v>
      </c>
      <c r="AJ67">
        <v>0</v>
      </c>
      <c r="AK67">
        <v>7.1752610775609753</v>
      </c>
      <c r="AL67">
        <v>0</v>
      </c>
      <c r="AM67">
        <v>1.2673734999582544</v>
      </c>
      <c r="AN67">
        <v>4.604004653466711E-2</v>
      </c>
      <c r="AO67">
        <v>0</v>
      </c>
      <c r="AP67">
        <v>0</v>
      </c>
      <c r="AQ67">
        <v>1.1498484375534122</v>
      </c>
      <c r="AR67">
        <v>0</v>
      </c>
      <c r="AS67">
        <v>2.4046598392487493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2.3199999999999998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32.867139295314551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1.1400316737052678</v>
      </c>
      <c r="L68">
        <v>0</v>
      </c>
      <c r="M68">
        <v>2.0700000000000003</v>
      </c>
      <c r="N68">
        <v>2.2999999999999998</v>
      </c>
      <c r="O68">
        <v>2.5499999999999998</v>
      </c>
      <c r="P68">
        <v>3.1300000000000003</v>
      </c>
      <c r="Q68">
        <v>0.19984000000000005</v>
      </c>
      <c r="R68">
        <v>0.64975303951367791</v>
      </c>
      <c r="S68">
        <v>0.35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1.0600508976972478</v>
      </c>
      <c r="AB68">
        <v>0</v>
      </c>
      <c r="AC68">
        <v>0</v>
      </c>
      <c r="AD68">
        <v>0</v>
      </c>
      <c r="AE68">
        <v>1.3733074837312105</v>
      </c>
      <c r="AF68">
        <v>0.63446294516193169</v>
      </c>
      <c r="AG68">
        <v>4.1065612523464017</v>
      </c>
      <c r="AH68">
        <v>0</v>
      </c>
      <c r="AI68">
        <v>0</v>
      </c>
      <c r="AJ68">
        <v>0</v>
      </c>
      <c r="AK68">
        <v>7.1752610775609753</v>
      </c>
      <c r="AL68">
        <v>0</v>
      </c>
      <c r="AM68">
        <v>1.2673734999582544</v>
      </c>
      <c r="AN68">
        <v>4.604004653466711E-2</v>
      </c>
      <c r="AO68">
        <v>0</v>
      </c>
      <c r="AP68">
        <v>0</v>
      </c>
      <c r="AQ68">
        <v>1.1498484375534122</v>
      </c>
      <c r="AR68">
        <v>0</v>
      </c>
      <c r="AS68">
        <v>2.4046598392487493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2.3199999999999998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33.927190193011796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1.1400316737052678</v>
      </c>
      <c r="L69">
        <v>0</v>
      </c>
      <c r="M69">
        <v>2.0700000000000003</v>
      </c>
      <c r="N69">
        <v>2.2999999999999998</v>
      </c>
      <c r="O69">
        <v>2.5499999999999998</v>
      </c>
      <c r="P69">
        <v>3.1300000000000003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1.0957373854544619</v>
      </c>
      <c r="AB69">
        <v>0</v>
      </c>
      <c r="AC69">
        <v>0</v>
      </c>
      <c r="AD69">
        <v>0</v>
      </c>
      <c r="AE69">
        <v>1.3733074837312105</v>
      </c>
      <c r="AF69">
        <v>0.63446294516193169</v>
      </c>
      <c r="AG69">
        <v>4.1065612523464017</v>
      </c>
      <c r="AH69">
        <v>0</v>
      </c>
      <c r="AI69">
        <v>0</v>
      </c>
      <c r="AJ69">
        <v>0</v>
      </c>
      <c r="AK69">
        <v>7.1752610775609753</v>
      </c>
      <c r="AL69">
        <v>0</v>
      </c>
      <c r="AM69">
        <v>1.2673734999582544</v>
      </c>
      <c r="AN69">
        <v>4.604004653466711E-2</v>
      </c>
      <c r="AO69">
        <v>0</v>
      </c>
      <c r="AP69">
        <v>0</v>
      </c>
      <c r="AQ69">
        <v>1.1498484375534122</v>
      </c>
      <c r="AR69">
        <v>0</v>
      </c>
      <c r="AS69">
        <v>2.4046598392487493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2.3199999999999998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32.763283641255335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1.1400316737052678</v>
      </c>
      <c r="L70">
        <v>0</v>
      </c>
      <c r="M70">
        <v>2.0099999999999993</v>
      </c>
      <c r="N70">
        <v>2.2999999999999998</v>
      </c>
      <c r="O70">
        <v>2.5499999999999998</v>
      </c>
      <c r="P70">
        <v>3.1300000000000003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1.0957373854544619</v>
      </c>
      <c r="AB70">
        <v>0.28638726528473285</v>
      </c>
      <c r="AC70">
        <v>0</v>
      </c>
      <c r="AD70">
        <v>0</v>
      </c>
      <c r="AE70">
        <v>1.3733074837312105</v>
      </c>
      <c r="AF70">
        <v>0.63446294516193169</v>
      </c>
      <c r="AG70">
        <v>4.1065612523464017</v>
      </c>
      <c r="AH70">
        <v>0</v>
      </c>
      <c r="AI70">
        <v>0</v>
      </c>
      <c r="AJ70">
        <v>0</v>
      </c>
      <c r="AK70">
        <v>7.1752610775609753</v>
      </c>
      <c r="AL70">
        <v>0</v>
      </c>
      <c r="AM70">
        <v>1.2673734999582544</v>
      </c>
      <c r="AN70">
        <v>4.604004653466711E-2</v>
      </c>
      <c r="AO70">
        <v>0</v>
      </c>
      <c r="AP70">
        <v>0</v>
      </c>
      <c r="AQ70">
        <v>2.2713168579379102</v>
      </c>
      <c r="AR70">
        <v>0</v>
      </c>
      <c r="AS70">
        <v>2.4046598392487493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2.3199999999999998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34.111139326924558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1.1400316737052678</v>
      </c>
      <c r="L71">
        <v>0</v>
      </c>
      <c r="M71">
        <v>2.0299999999999998</v>
      </c>
      <c r="N71">
        <v>2.2999999999999998</v>
      </c>
      <c r="O71">
        <v>2.5499999999999998</v>
      </c>
      <c r="P71">
        <v>3.1300000000000003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2.1922858274488606</v>
      </c>
      <c r="AB71">
        <v>1.1332235332659177</v>
      </c>
      <c r="AC71">
        <v>0</v>
      </c>
      <c r="AD71">
        <v>0.73905518239050272</v>
      </c>
      <c r="AE71">
        <v>1.3733074837312105</v>
      </c>
      <c r="AF71">
        <v>0.63446294516193169</v>
      </c>
      <c r="AG71">
        <v>4.1065612523464017</v>
      </c>
      <c r="AH71">
        <v>0</v>
      </c>
      <c r="AI71">
        <v>0.29951599154051251</v>
      </c>
      <c r="AJ71">
        <v>0</v>
      </c>
      <c r="AK71">
        <v>7.1752610775609753</v>
      </c>
      <c r="AL71">
        <v>0</v>
      </c>
      <c r="AM71">
        <v>1.2673734999582544</v>
      </c>
      <c r="AN71">
        <v>4.604004653466711E-2</v>
      </c>
      <c r="AO71">
        <v>0</v>
      </c>
      <c r="AP71">
        <v>0</v>
      </c>
      <c r="AQ71">
        <v>2.2996968751068243</v>
      </c>
      <c r="AR71">
        <v>0</v>
      </c>
      <c r="AS71">
        <v>2.5348660747841079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2.3199999999999998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37.27168146353543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1.1400316737052678</v>
      </c>
      <c r="L72">
        <v>0</v>
      </c>
      <c r="M72">
        <v>2.0700000000000003</v>
      </c>
      <c r="N72">
        <v>2.2999999999999998</v>
      </c>
      <c r="O72">
        <v>2.5499999999999998</v>
      </c>
      <c r="P72">
        <v>3.1300000000000003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2.1922858274488606</v>
      </c>
      <c r="AB72">
        <v>1.1332235332659177</v>
      </c>
      <c r="AC72">
        <v>0</v>
      </c>
      <c r="AD72">
        <v>0.73905518239050272</v>
      </c>
      <c r="AE72">
        <v>1.3733074837312105</v>
      </c>
      <c r="AF72">
        <v>0.63446294516193169</v>
      </c>
      <c r="AG72">
        <v>4.1065612523464017</v>
      </c>
      <c r="AH72">
        <v>0</v>
      </c>
      <c r="AI72">
        <v>1.176307356607049</v>
      </c>
      <c r="AJ72">
        <v>0</v>
      </c>
      <c r="AK72">
        <v>7.1752610775609753</v>
      </c>
      <c r="AL72">
        <v>0</v>
      </c>
      <c r="AM72">
        <v>1.2673734999582544</v>
      </c>
      <c r="AN72">
        <v>4.604004653466711E-2</v>
      </c>
      <c r="AO72">
        <v>0</v>
      </c>
      <c r="AP72">
        <v>0</v>
      </c>
      <c r="AQ72">
        <v>3.4504607970850403</v>
      </c>
      <c r="AR72">
        <v>0</v>
      </c>
      <c r="AS72">
        <v>2.5348660747841079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2.3199999999999998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39.339236750580184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1.140026681645836</v>
      </c>
      <c r="L73">
        <v>0</v>
      </c>
      <c r="M73">
        <v>2.0700000000000003</v>
      </c>
      <c r="N73">
        <v>2.2999999999999998</v>
      </c>
      <c r="O73">
        <v>2.5499999999999998</v>
      </c>
      <c r="P73">
        <v>3.1300000000000003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2.1922858274488606</v>
      </c>
      <c r="AB73">
        <v>1.1332235332659177</v>
      </c>
      <c r="AC73">
        <v>0</v>
      </c>
      <c r="AD73">
        <v>0.73905518239050272</v>
      </c>
      <c r="AE73">
        <v>1.3733074837312105</v>
      </c>
      <c r="AF73">
        <v>0.63446294516193169</v>
      </c>
      <c r="AG73">
        <v>4.1065612523464017</v>
      </c>
      <c r="AH73">
        <v>1.6276084146154468</v>
      </c>
      <c r="AI73">
        <v>1.176307356607049</v>
      </c>
      <c r="AJ73">
        <v>0</v>
      </c>
      <c r="AK73">
        <v>7.1752610775609753</v>
      </c>
      <c r="AL73">
        <v>0</v>
      </c>
      <c r="AM73">
        <v>1.2673734999582544</v>
      </c>
      <c r="AN73">
        <v>4.604004653466711E-2</v>
      </c>
      <c r="AO73">
        <v>0</v>
      </c>
      <c r="AP73">
        <v>0</v>
      </c>
      <c r="AQ73">
        <v>3.4504607970850403</v>
      </c>
      <c r="AR73">
        <v>0</v>
      </c>
      <c r="AS73">
        <v>2.5348660747841079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3.620000000000001</v>
      </c>
      <c r="AZ73">
        <v>0.77</v>
      </c>
      <c r="BA73">
        <v>0.41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43.446840173136202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1.1400230493944479</v>
      </c>
      <c r="L74">
        <v>0</v>
      </c>
      <c r="M74">
        <v>2.0700000000000003</v>
      </c>
      <c r="N74">
        <v>2.2999999999999998</v>
      </c>
      <c r="O74">
        <v>2.5499999999999998</v>
      </c>
      <c r="P74">
        <v>3.1300000000000003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3.2880232129033224</v>
      </c>
      <c r="AB74">
        <v>2.265722035480481</v>
      </c>
      <c r="AC74">
        <v>0</v>
      </c>
      <c r="AD74">
        <v>1.4788135571524521</v>
      </c>
      <c r="AE74">
        <v>1.3733074837312105</v>
      </c>
      <c r="AF74">
        <v>0.63446294516193169</v>
      </c>
      <c r="AG74">
        <v>4.1065612523464017</v>
      </c>
      <c r="AH74">
        <v>2.8303945925272256</v>
      </c>
      <c r="AI74">
        <v>1.176307356607049</v>
      </c>
      <c r="AJ74">
        <v>0</v>
      </c>
      <c r="AK74">
        <v>7.1752610775609753</v>
      </c>
      <c r="AL74">
        <v>0</v>
      </c>
      <c r="AM74">
        <v>1.2673734999582544</v>
      </c>
      <c r="AN74">
        <v>4.604004653466711E-2</v>
      </c>
      <c r="AO74">
        <v>0</v>
      </c>
      <c r="AP74">
        <v>0</v>
      </c>
      <c r="AQ74">
        <v>3.4504607970850403</v>
      </c>
      <c r="AR74">
        <v>0</v>
      </c>
      <c r="AS74">
        <v>2.5348660747841079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3.620000000000001</v>
      </c>
      <c r="AZ74">
        <v>1.55</v>
      </c>
      <c r="BA74">
        <v>0.7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48.687616981227563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1.140018029701561</v>
      </c>
      <c r="L75">
        <v>0</v>
      </c>
      <c r="M75">
        <v>2.0700000000000003</v>
      </c>
      <c r="N75">
        <v>2.2999999999999998</v>
      </c>
      <c r="O75">
        <v>2.5499999999999998</v>
      </c>
      <c r="P75">
        <v>3.1300000000000003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3.2880232129033224</v>
      </c>
      <c r="AB75">
        <v>2.265722035480481</v>
      </c>
      <c r="AC75">
        <v>0</v>
      </c>
      <c r="AD75">
        <v>1.4788135571524521</v>
      </c>
      <c r="AE75">
        <v>2.7458944493702222</v>
      </c>
      <c r="AF75">
        <v>0.63446294516193169</v>
      </c>
      <c r="AG75">
        <v>4.1065612523464017</v>
      </c>
      <c r="AH75">
        <v>5.2214993179986458</v>
      </c>
      <c r="AI75">
        <v>1.6034621242035669</v>
      </c>
      <c r="AJ75">
        <v>0</v>
      </c>
      <c r="AK75">
        <v>7.1752610775609753</v>
      </c>
      <c r="AL75">
        <v>0</v>
      </c>
      <c r="AM75">
        <v>1.2673734999582544</v>
      </c>
      <c r="AN75">
        <v>4.604004653466711E-2</v>
      </c>
      <c r="AO75">
        <v>0</v>
      </c>
      <c r="AP75">
        <v>0</v>
      </c>
      <c r="AQ75">
        <v>3.4504607970850403</v>
      </c>
      <c r="AR75">
        <v>0</v>
      </c>
      <c r="AS75">
        <v>2.5348660747841079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3.620000000000001</v>
      </c>
      <c r="AZ75">
        <v>2.33</v>
      </c>
      <c r="BA75">
        <v>1.32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54.278458420241627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1.1399999999999999</v>
      </c>
      <c r="L76">
        <v>0</v>
      </c>
      <c r="M76">
        <v>2.0700000000000003</v>
      </c>
      <c r="N76">
        <v>2.2999999999999998</v>
      </c>
      <c r="O76">
        <v>2.5499999999999998</v>
      </c>
      <c r="P76">
        <v>3.1300000000000003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3.2880232129033224</v>
      </c>
      <c r="AB76">
        <v>3.3989455687463992</v>
      </c>
      <c r="AC76">
        <v>0</v>
      </c>
      <c r="AD76">
        <v>1.4788135571524521</v>
      </c>
      <c r="AE76">
        <v>2.7458944493702222</v>
      </c>
      <c r="AF76">
        <v>0.63446294516193169</v>
      </c>
      <c r="AG76">
        <v>4.1065612523464017</v>
      </c>
      <c r="AH76">
        <v>6.9918111774510825</v>
      </c>
      <c r="AI76">
        <v>1.7100695110230715</v>
      </c>
      <c r="AJ76">
        <v>0</v>
      </c>
      <c r="AK76">
        <v>7.1752610775609753</v>
      </c>
      <c r="AL76">
        <v>0</v>
      </c>
      <c r="AM76">
        <v>1.2673734999582544</v>
      </c>
      <c r="AN76">
        <v>4.604004653466711E-2</v>
      </c>
      <c r="AO76">
        <v>0</v>
      </c>
      <c r="AP76">
        <v>0</v>
      </c>
      <c r="AQ76">
        <v>3.4504607970850403</v>
      </c>
      <c r="AR76">
        <v>0</v>
      </c>
      <c r="AS76">
        <v>2.5348660747841079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3.620000000000001</v>
      </c>
      <c r="AZ76">
        <v>3.11</v>
      </c>
      <c r="BA76">
        <v>1.76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58.50858317007792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1.1399826520984873</v>
      </c>
      <c r="L77">
        <v>0</v>
      </c>
      <c r="M77">
        <v>2.0700000000000003</v>
      </c>
      <c r="N77">
        <v>2.2599999999999998</v>
      </c>
      <c r="O77">
        <v>2.5499999999999998</v>
      </c>
      <c r="P77">
        <v>3.1300000000000003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3.2880232129033224</v>
      </c>
      <c r="AB77">
        <v>3.3989455687463992</v>
      </c>
      <c r="AC77">
        <v>0</v>
      </c>
      <c r="AD77">
        <v>2.9569239219334573</v>
      </c>
      <c r="AE77">
        <v>4.1192019331014329</v>
      </c>
      <c r="AF77">
        <v>1.410903612318142</v>
      </c>
      <c r="AG77">
        <v>4.1065612523464017</v>
      </c>
      <c r="AH77">
        <v>8.7391063522523922</v>
      </c>
      <c r="AI77">
        <v>2.7790442604921162</v>
      </c>
      <c r="AJ77">
        <v>0</v>
      </c>
      <c r="AK77">
        <v>7.1752610775609753</v>
      </c>
      <c r="AL77">
        <v>0</v>
      </c>
      <c r="AM77">
        <v>1.3476311830503243</v>
      </c>
      <c r="AN77">
        <v>4.604004653466711E-2</v>
      </c>
      <c r="AO77">
        <v>0</v>
      </c>
      <c r="AP77">
        <v>0</v>
      </c>
      <c r="AQ77">
        <v>3.4504607970850403</v>
      </c>
      <c r="AR77">
        <v>0</v>
      </c>
      <c r="AS77">
        <v>2.5348660747841079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2.3000000000000003</v>
      </c>
      <c r="AZ77">
        <v>3.11</v>
      </c>
      <c r="BA77">
        <v>2.16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64.072951945207265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1.1399826520984873</v>
      </c>
      <c r="L78">
        <v>0</v>
      </c>
      <c r="M78">
        <v>2.0700000000000003</v>
      </c>
      <c r="N78">
        <v>2.2599999999999998</v>
      </c>
      <c r="O78">
        <v>2.5499999999999998</v>
      </c>
      <c r="P78">
        <v>3.1300000000000003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3.2880232129033224</v>
      </c>
      <c r="AB78">
        <v>3.3989455687463992</v>
      </c>
      <c r="AC78">
        <v>0</v>
      </c>
      <c r="AD78">
        <v>2.9569239219334573</v>
      </c>
      <c r="AE78">
        <v>4.1192019331014329</v>
      </c>
      <c r="AF78">
        <v>1.410903612318142</v>
      </c>
      <c r="AG78">
        <v>4.1065612523464017</v>
      </c>
      <c r="AH78">
        <v>8.7391063522523922</v>
      </c>
      <c r="AI78">
        <v>2.7790442604921162</v>
      </c>
      <c r="AJ78">
        <v>0</v>
      </c>
      <c r="AK78">
        <v>7.1752610775609753</v>
      </c>
      <c r="AL78">
        <v>0</v>
      </c>
      <c r="AM78">
        <v>1.3476311830503243</v>
      </c>
      <c r="AN78">
        <v>4.604004653466711E-2</v>
      </c>
      <c r="AO78">
        <v>0</v>
      </c>
      <c r="AP78">
        <v>0</v>
      </c>
      <c r="AQ78">
        <v>3.4504607970850403</v>
      </c>
      <c r="AR78">
        <v>0</v>
      </c>
      <c r="AS78">
        <v>2.5348660747841079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2.3000000000000003</v>
      </c>
      <c r="AZ78">
        <v>3.11</v>
      </c>
      <c r="BA78">
        <v>2.16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64.072951945207265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1.1400000000000001</v>
      </c>
      <c r="L79">
        <v>0</v>
      </c>
      <c r="M79">
        <v>2.0700000000000003</v>
      </c>
      <c r="N79">
        <v>2.2599999999999998</v>
      </c>
      <c r="O79">
        <v>2.5499999999999998</v>
      </c>
      <c r="P79">
        <v>3.1300000000000003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3.2880232129033224</v>
      </c>
      <c r="AB79">
        <v>3.3989455687463992</v>
      </c>
      <c r="AC79">
        <v>0</v>
      </c>
      <c r="AD79">
        <v>2.9569239219334573</v>
      </c>
      <c r="AE79">
        <v>4.1192019331014329</v>
      </c>
      <c r="AF79">
        <v>1.410903612318142</v>
      </c>
      <c r="AG79">
        <v>4.1065612523464017</v>
      </c>
      <c r="AH79">
        <v>8.7391063522523922</v>
      </c>
      <c r="AI79">
        <v>2.7790442604921162</v>
      </c>
      <c r="AJ79">
        <v>0</v>
      </c>
      <c r="AK79">
        <v>7.1752610775609753</v>
      </c>
      <c r="AL79">
        <v>0</v>
      </c>
      <c r="AM79">
        <v>1.3476311830503243</v>
      </c>
      <c r="AN79">
        <v>4.604004653466711E-2</v>
      </c>
      <c r="AO79">
        <v>0</v>
      </c>
      <c r="AP79">
        <v>0</v>
      </c>
      <c r="AQ79">
        <v>3.4504607970850403</v>
      </c>
      <c r="AR79">
        <v>0</v>
      </c>
      <c r="AS79">
        <v>2.5348660747841079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2.3000000000000003</v>
      </c>
      <c r="AZ79">
        <v>3.11</v>
      </c>
      <c r="BA79">
        <v>2.16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64.07296929310877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1.1400000000000001</v>
      </c>
      <c r="L80">
        <v>0</v>
      </c>
      <c r="M80">
        <v>2.0700000000000003</v>
      </c>
      <c r="N80">
        <v>2.2599999999999998</v>
      </c>
      <c r="O80">
        <v>2.5499999999999998</v>
      </c>
      <c r="P80">
        <v>3.1300000000000003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3.2880232129033224</v>
      </c>
      <c r="AB80">
        <v>3.3989455687463992</v>
      </c>
      <c r="AC80">
        <v>0</v>
      </c>
      <c r="AD80">
        <v>2.9569239219334573</v>
      </c>
      <c r="AE80">
        <v>4.1192019331014329</v>
      </c>
      <c r="AF80">
        <v>1.410903612318142</v>
      </c>
      <c r="AG80">
        <v>4.1065612523464017</v>
      </c>
      <c r="AH80">
        <v>8.7391063522523922</v>
      </c>
      <c r="AI80">
        <v>2.7790442604921162</v>
      </c>
      <c r="AJ80">
        <v>0</v>
      </c>
      <c r="AK80">
        <v>7.1752610775609753</v>
      </c>
      <c r="AL80">
        <v>0</v>
      </c>
      <c r="AM80">
        <v>1.3476311830503243</v>
      </c>
      <c r="AN80">
        <v>4.604004653466711E-2</v>
      </c>
      <c r="AO80">
        <v>0</v>
      </c>
      <c r="AP80">
        <v>0</v>
      </c>
      <c r="AQ80">
        <v>3.4504607970850403</v>
      </c>
      <c r="AR80">
        <v>0</v>
      </c>
      <c r="AS80">
        <v>2.5348660747841079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2.3000000000000003</v>
      </c>
      <c r="AZ80">
        <v>3.11</v>
      </c>
      <c r="BA80">
        <v>2.16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64.07296929310877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1.1399999999999997</v>
      </c>
      <c r="L81">
        <v>3.0900000000000003</v>
      </c>
      <c r="M81">
        <v>2.0099999999999998</v>
      </c>
      <c r="N81">
        <v>2.2599999999999998</v>
      </c>
      <c r="O81">
        <v>2.5499999999999998</v>
      </c>
      <c r="P81">
        <v>3.1300000000000003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3.2880232129033224</v>
      </c>
      <c r="AB81">
        <v>3.3989455687463992</v>
      </c>
      <c r="AC81">
        <v>0</v>
      </c>
      <c r="AD81">
        <v>2.9569239219334573</v>
      </c>
      <c r="AE81">
        <v>4.1192019331014329</v>
      </c>
      <c r="AF81">
        <v>1.410903612318142</v>
      </c>
      <c r="AG81">
        <v>4.1065612523464017</v>
      </c>
      <c r="AH81">
        <v>8.7391063522523922</v>
      </c>
      <c r="AI81">
        <v>2.7790442604921162</v>
      </c>
      <c r="AJ81">
        <v>0</v>
      </c>
      <c r="AK81">
        <v>7.1752610775609753</v>
      </c>
      <c r="AL81">
        <v>0</v>
      </c>
      <c r="AM81">
        <v>1.3476311830503243</v>
      </c>
      <c r="AN81">
        <v>4.604004653466711E-2</v>
      </c>
      <c r="AO81">
        <v>0</v>
      </c>
      <c r="AP81">
        <v>0</v>
      </c>
      <c r="AQ81">
        <v>3.4504607970850403</v>
      </c>
      <c r="AR81">
        <v>0</v>
      </c>
      <c r="AS81">
        <v>2.5348660747841079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2.3000000000000003</v>
      </c>
      <c r="AZ81">
        <v>3.11</v>
      </c>
      <c r="BA81">
        <v>2.16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67.102969293108771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1.1399999999999997</v>
      </c>
      <c r="L82">
        <v>1.6800529945518256E-4</v>
      </c>
      <c r="M82">
        <v>2.0099999999999998</v>
      </c>
      <c r="N82">
        <v>2.2599999999999998</v>
      </c>
      <c r="O82">
        <v>2.5499999999999998</v>
      </c>
      <c r="P82">
        <v>3.1300000000000003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3.2880232129033224</v>
      </c>
      <c r="AB82">
        <v>3.3989455687463992</v>
      </c>
      <c r="AC82">
        <v>0</v>
      </c>
      <c r="AD82">
        <v>2.9569239219334573</v>
      </c>
      <c r="AE82">
        <v>4.1192019331014329</v>
      </c>
      <c r="AF82">
        <v>1.410903612318142</v>
      </c>
      <c r="AG82">
        <v>4.1065612523464017</v>
      </c>
      <c r="AH82">
        <v>8.7391063522523922</v>
      </c>
      <c r="AI82">
        <v>2.7790442604921162</v>
      </c>
      <c r="AJ82">
        <v>0</v>
      </c>
      <c r="AK82">
        <v>7.1752610775609753</v>
      </c>
      <c r="AL82">
        <v>0</v>
      </c>
      <c r="AM82">
        <v>1.3476311830503243</v>
      </c>
      <c r="AN82">
        <v>4.604004653466711E-2</v>
      </c>
      <c r="AO82">
        <v>0</v>
      </c>
      <c r="AP82">
        <v>0</v>
      </c>
      <c r="AQ82">
        <v>3.4504607970850403</v>
      </c>
      <c r="AR82">
        <v>0</v>
      </c>
      <c r="AS82">
        <v>2.5348660747841079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2.3000000000000003</v>
      </c>
      <c r="AZ82">
        <v>3.11</v>
      </c>
      <c r="BA82">
        <v>2.16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64.013137298408225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1.1399999999999997</v>
      </c>
      <c r="L83">
        <v>0</v>
      </c>
      <c r="M83">
        <v>2.0700000000000003</v>
      </c>
      <c r="N83">
        <v>2.29</v>
      </c>
      <c r="O83">
        <v>2.5499999999999998</v>
      </c>
      <c r="P83">
        <v>3.1297761727688789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3.2880232129033224</v>
      </c>
      <c r="AB83">
        <v>3.3989455687463992</v>
      </c>
      <c r="AC83">
        <v>0</v>
      </c>
      <c r="AD83">
        <v>2.9569239219334573</v>
      </c>
      <c r="AE83">
        <v>4.1192019331014329</v>
      </c>
      <c r="AF83">
        <v>1.410903612318142</v>
      </c>
      <c r="AG83">
        <v>4.1065612523464017</v>
      </c>
      <c r="AH83">
        <v>8.7391063522523922</v>
      </c>
      <c r="AI83">
        <v>2.7790442604921162</v>
      </c>
      <c r="AJ83">
        <v>0</v>
      </c>
      <c r="AK83">
        <v>7.1752610775609753</v>
      </c>
      <c r="AL83">
        <v>0</v>
      </c>
      <c r="AM83">
        <v>1.3476311830503243</v>
      </c>
      <c r="AN83">
        <v>4.604004653466711E-2</v>
      </c>
      <c r="AO83">
        <v>0</v>
      </c>
      <c r="AP83">
        <v>0</v>
      </c>
      <c r="AQ83">
        <v>3.4504607970850403</v>
      </c>
      <c r="AR83">
        <v>0</v>
      </c>
      <c r="AS83">
        <v>2.5348660747841079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2.3000000000000003</v>
      </c>
      <c r="AZ83">
        <v>2.33</v>
      </c>
      <c r="BA83">
        <v>2.16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63.322745465877645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1.1400227767676967</v>
      </c>
      <c r="L84">
        <v>0</v>
      </c>
      <c r="M84">
        <v>2.0700000000000003</v>
      </c>
      <c r="N84">
        <v>2.2599999999999998</v>
      </c>
      <c r="O84">
        <v>2.5499999999999998</v>
      </c>
      <c r="P84">
        <v>3.1297761727688789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3.2880232129033224</v>
      </c>
      <c r="AB84">
        <v>3.3989455687463992</v>
      </c>
      <c r="AC84">
        <v>0</v>
      </c>
      <c r="AD84">
        <v>2.9569239219334573</v>
      </c>
      <c r="AE84">
        <v>4.1192019331014329</v>
      </c>
      <c r="AF84">
        <v>1.410903612318142</v>
      </c>
      <c r="AG84">
        <v>4.1065612523464017</v>
      </c>
      <c r="AH84">
        <v>6.9918111774510825</v>
      </c>
      <c r="AI84">
        <v>2.7790442604921162</v>
      </c>
      <c r="AJ84">
        <v>0</v>
      </c>
      <c r="AK84">
        <v>7.1752610775609753</v>
      </c>
      <c r="AL84">
        <v>0</v>
      </c>
      <c r="AM84">
        <v>1.3476311830503243</v>
      </c>
      <c r="AN84">
        <v>4.604004653466711E-2</v>
      </c>
      <c r="AO84">
        <v>0</v>
      </c>
      <c r="AP84">
        <v>0</v>
      </c>
      <c r="AQ84">
        <v>3.4504607970850403</v>
      </c>
      <c r="AR84">
        <v>0</v>
      </c>
      <c r="AS84">
        <v>2.5348660747841079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2.3000000000000003</v>
      </c>
      <c r="AZ84">
        <v>2.33</v>
      </c>
      <c r="BA84">
        <v>1.8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61.185473067844029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1.1400227767676967</v>
      </c>
      <c r="L85">
        <v>1.6800529945518256E-4</v>
      </c>
      <c r="M85">
        <v>2.0700000000000003</v>
      </c>
      <c r="N85">
        <v>2.2599999999999998</v>
      </c>
      <c r="O85">
        <v>2.5499999999999998</v>
      </c>
      <c r="P85">
        <v>3.1297761727688789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3.2880232129033224</v>
      </c>
      <c r="AB85">
        <v>3.3989455687463992</v>
      </c>
      <c r="AC85">
        <v>0</v>
      </c>
      <c r="AD85">
        <v>2.2178687395429546</v>
      </c>
      <c r="AE85">
        <v>4.1192019331014329</v>
      </c>
      <c r="AF85">
        <v>0.63446294516193169</v>
      </c>
      <c r="AG85">
        <v>4.1065612523464017</v>
      </c>
      <c r="AH85">
        <v>5.9442232160440502</v>
      </c>
      <c r="AI85">
        <v>1.6571284277725693</v>
      </c>
      <c r="AJ85">
        <v>0</v>
      </c>
      <c r="AK85">
        <v>7.1752610775609753</v>
      </c>
      <c r="AL85">
        <v>0</v>
      </c>
      <c r="AM85">
        <v>1.2673734999582544</v>
      </c>
      <c r="AN85">
        <v>4.604004653466711E-2</v>
      </c>
      <c r="AO85">
        <v>0</v>
      </c>
      <c r="AP85">
        <v>0</v>
      </c>
      <c r="AQ85">
        <v>3.4504607970850403</v>
      </c>
      <c r="AR85">
        <v>0</v>
      </c>
      <c r="AS85">
        <v>2.5348660747841079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2.3000000000000003</v>
      </c>
      <c r="AZ85">
        <v>2.33</v>
      </c>
      <c r="BA85">
        <v>1.4499999999999997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57.070383746378134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1.1400227767676967</v>
      </c>
      <c r="L86">
        <v>0</v>
      </c>
      <c r="M86">
        <v>2.0099999999999998</v>
      </c>
      <c r="N86">
        <v>2.2999999999999998</v>
      </c>
      <c r="O86">
        <v>2.5499999999999998</v>
      </c>
      <c r="P86">
        <v>3.1297761727688789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3.2880232129033224</v>
      </c>
      <c r="AB86">
        <v>3.3989455687463992</v>
      </c>
      <c r="AC86">
        <v>0</v>
      </c>
      <c r="AD86">
        <v>1.4788135571524521</v>
      </c>
      <c r="AE86">
        <v>4.1192019331014329</v>
      </c>
      <c r="AF86">
        <v>0.63446294516193169</v>
      </c>
      <c r="AG86">
        <v>4.1065612523464017</v>
      </c>
      <c r="AH86">
        <v>5.9442232160440502</v>
      </c>
      <c r="AI86">
        <v>1.6571284277725693</v>
      </c>
      <c r="AJ86">
        <v>0</v>
      </c>
      <c r="AK86">
        <v>7.1752610775609753</v>
      </c>
      <c r="AL86">
        <v>0</v>
      </c>
      <c r="AM86">
        <v>1.2673734999582544</v>
      </c>
      <c r="AN86">
        <v>4.604004653466711E-2</v>
      </c>
      <c r="AO86">
        <v>0</v>
      </c>
      <c r="AP86">
        <v>0</v>
      </c>
      <c r="AQ86">
        <v>3.4504607970850403</v>
      </c>
      <c r="AR86">
        <v>0</v>
      </c>
      <c r="AS86">
        <v>2.5348660747841079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2.3000000000000003</v>
      </c>
      <c r="AZ86">
        <v>2.33</v>
      </c>
      <c r="BA86">
        <v>1.4499999999999997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56.311160558688172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1.1400000000000001</v>
      </c>
      <c r="L87">
        <v>0</v>
      </c>
      <c r="M87">
        <v>2.0700000000000003</v>
      </c>
      <c r="N87">
        <v>2.2999999999999998</v>
      </c>
      <c r="O87">
        <v>2.5499999999999998</v>
      </c>
      <c r="P87">
        <v>3.1297761727688789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3.2880232129033224</v>
      </c>
      <c r="AB87">
        <v>3.3989455687463992</v>
      </c>
      <c r="AC87">
        <v>0</v>
      </c>
      <c r="AD87">
        <v>1.4788135571524521</v>
      </c>
      <c r="AE87">
        <v>4.1192019331014329</v>
      </c>
      <c r="AF87">
        <v>0.63446294516193169</v>
      </c>
      <c r="AG87">
        <v>4.1065612523464017</v>
      </c>
      <c r="AH87">
        <v>5.9442232160440502</v>
      </c>
      <c r="AI87">
        <v>1.6571284277725693</v>
      </c>
      <c r="AJ87">
        <v>0</v>
      </c>
      <c r="AK87">
        <v>7.1752610775609753</v>
      </c>
      <c r="AL87">
        <v>0</v>
      </c>
      <c r="AM87">
        <v>1.2673734999582544</v>
      </c>
      <c r="AN87">
        <v>4.604004653466711E-2</v>
      </c>
      <c r="AO87">
        <v>0</v>
      </c>
      <c r="AP87">
        <v>0</v>
      </c>
      <c r="AQ87">
        <v>3.4504607970850403</v>
      </c>
      <c r="AR87">
        <v>0</v>
      </c>
      <c r="AS87">
        <v>2.5348660747841079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2.3000000000000003</v>
      </c>
      <c r="AZ87">
        <v>2.33</v>
      </c>
      <c r="BA87">
        <v>1.4499999999999997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56.371137781920474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1.1400263170044784</v>
      </c>
      <c r="L88">
        <v>0</v>
      </c>
      <c r="M88">
        <v>2.0700000000000003</v>
      </c>
      <c r="N88">
        <v>2.2999999999999998</v>
      </c>
      <c r="O88">
        <v>2.5499999999999998</v>
      </c>
      <c r="P88">
        <v>3.1297761727688789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3.2880232129033224</v>
      </c>
      <c r="AB88">
        <v>3.3989455687463992</v>
      </c>
      <c r="AC88">
        <v>0</v>
      </c>
      <c r="AD88">
        <v>1.4788135571524521</v>
      </c>
      <c r="AE88">
        <v>4.1192019331014329</v>
      </c>
      <c r="AF88">
        <v>0.63446294516193169</v>
      </c>
      <c r="AG88">
        <v>4.1065612523464017</v>
      </c>
      <c r="AH88">
        <v>5.9442232160440502</v>
      </c>
      <c r="AI88">
        <v>1.6571284277725693</v>
      </c>
      <c r="AJ88">
        <v>0</v>
      </c>
      <c r="AK88">
        <v>7.1752610775609753</v>
      </c>
      <c r="AL88">
        <v>0</v>
      </c>
      <c r="AM88">
        <v>1.2673734999582544</v>
      </c>
      <c r="AN88">
        <v>4.604004653466711E-2</v>
      </c>
      <c r="AO88">
        <v>0</v>
      </c>
      <c r="AP88">
        <v>0</v>
      </c>
      <c r="AQ88">
        <v>3.4504607970850403</v>
      </c>
      <c r="AR88">
        <v>0</v>
      </c>
      <c r="AS88">
        <v>2.5348660747841079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2.3000000000000003</v>
      </c>
      <c r="AZ88">
        <v>2.33</v>
      </c>
      <c r="BA88">
        <v>1.5299999999999998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56.451164098924956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1.1400263170044784</v>
      </c>
      <c r="L89">
        <v>0</v>
      </c>
      <c r="M89">
        <v>2.0700000000000003</v>
      </c>
      <c r="N89">
        <v>2.2999999999999998</v>
      </c>
      <c r="O89">
        <v>2.5499999999999998</v>
      </c>
      <c r="P89">
        <v>3.1297761727688789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3.2880232129033224</v>
      </c>
      <c r="AB89">
        <v>3.3989455687463992</v>
      </c>
      <c r="AC89">
        <v>0</v>
      </c>
      <c r="AD89">
        <v>1.4788135571524521</v>
      </c>
      <c r="AE89">
        <v>4.1192019331014329</v>
      </c>
      <c r="AF89">
        <v>0.70545180615907099</v>
      </c>
      <c r="AG89">
        <v>4.1065612523464017</v>
      </c>
      <c r="AH89">
        <v>6.9918111774510825</v>
      </c>
      <c r="AI89">
        <v>2.7790442604921162</v>
      </c>
      <c r="AJ89">
        <v>0</v>
      </c>
      <c r="AK89">
        <v>7.1752610775609753</v>
      </c>
      <c r="AL89">
        <v>0</v>
      </c>
      <c r="AM89">
        <v>1.3476311830503243</v>
      </c>
      <c r="AN89">
        <v>4.604004653466711E-2</v>
      </c>
      <c r="AO89">
        <v>0</v>
      </c>
      <c r="AP89">
        <v>0</v>
      </c>
      <c r="AQ89">
        <v>3.4504607970850403</v>
      </c>
      <c r="AR89">
        <v>0</v>
      </c>
      <c r="AS89">
        <v>2.5348660747841079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2.3000000000000003</v>
      </c>
      <c r="AZ89">
        <v>3.11</v>
      </c>
      <c r="BA89">
        <v>1.8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59.821914437140741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1.1400263170044784</v>
      </c>
      <c r="L90">
        <v>0</v>
      </c>
      <c r="M90">
        <v>2.0700000000000003</v>
      </c>
      <c r="N90">
        <v>2.2999999999999998</v>
      </c>
      <c r="O90">
        <v>2.5499999999999998</v>
      </c>
      <c r="P90">
        <v>3.1297761727688789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3.2880232129033224</v>
      </c>
      <c r="AB90">
        <v>3.3989455687463992</v>
      </c>
      <c r="AC90">
        <v>0</v>
      </c>
      <c r="AD90">
        <v>2.2178687395429546</v>
      </c>
      <c r="AE90">
        <v>4.1192019331014329</v>
      </c>
      <c r="AF90">
        <v>0.70545180615907099</v>
      </c>
      <c r="AG90">
        <v>4.1065612523464017</v>
      </c>
      <c r="AH90">
        <v>8.7391063522523922</v>
      </c>
      <c r="AI90">
        <v>2.7790442604921162</v>
      </c>
      <c r="AJ90">
        <v>0</v>
      </c>
      <c r="AK90">
        <v>7.1752610775609753</v>
      </c>
      <c r="AL90">
        <v>0</v>
      </c>
      <c r="AM90">
        <v>1.3476311830503243</v>
      </c>
      <c r="AN90">
        <v>4.604004653466711E-2</v>
      </c>
      <c r="AO90">
        <v>0</v>
      </c>
      <c r="AP90">
        <v>0</v>
      </c>
      <c r="AQ90">
        <v>3.4504607970850403</v>
      </c>
      <c r="AR90">
        <v>0</v>
      </c>
      <c r="AS90">
        <v>2.5348660747841079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2.3000000000000003</v>
      </c>
      <c r="AZ90">
        <v>3.11</v>
      </c>
      <c r="BA90">
        <v>2.16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62.668264794332558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1.1400263170044784</v>
      </c>
      <c r="L91">
        <v>0</v>
      </c>
      <c r="M91">
        <v>2.0700000000000003</v>
      </c>
      <c r="N91">
        <v>2.2999999999999998</v>
      </c>
      <c r="O91">
        <v>2.5499999999999998</v>
      </c>
      <c r="P91">
        <v>3.1297761727688789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3.2880232129033224</v>
      </c>
      <c r="AB91">
        <v>3.3989455687463992</v>
      </c>
      <c r="AC91">
        <v>0</v>
      </c>
      <c r="AD91">
        <v>2.2178687395429546</v>
      </c>
      <c r="AE91">
        <v>4.1192019331014329</v>
      </c>
      <c r="AF91">
        <v>0.70545180615907099</v>
      </c>
      <c r="AG91">
        <v>4.1065612523464017</v>
      </c>
      <c r="AH91">
        <v>8.7391063522523922</v>
      </c>
      <c r="AI91">
        <v>2.7790442604921162</v>
      </c>
      <c r="AJ91">
        <v>0</v>
      </c>
      <c r="AK91">
        <v>7.1752610775609753</v>
      </c>
      <c r="AL91">
        <v>0</v>
      </c>
      <c r="AM91">
        <v>1.3476311830503243</v>
      </c>
      <c r="AN91">
        <v>4.604004653466711E-2</v>
      </c>
      <c r="AO91">
        <v>0</v>
      </c>
      <c r="AP91">
        <v>0</v>
      </c>
      <c r="AQ91">
        <v>3.4504607970850403</v>
      </c>
      <c r="AR91">
        <v>0</v>
      </c>
      <c r="AS91">
        <v>2.5348660747841079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2.3000000000000003</v>
      </c>
      <c r="AZ91">
        <v>3.11</v>
      </c>
      <c r="BA91">
        <v>2.16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62.668264794332558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1.1400263170044784</v>
      </c>
      <c r="L92">
        <v>0</v>
      </c>
      <c r="M92">
        <v>2.0700000000000003</v>
      </c>
      <c r="N92">
        <v>2.2999999999999998</v>
      </c>
      <c r="O92">
        <v>2.5499999999999998</v>
      </c>
      <c r="P92">
        <v>3.1297761727688789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3.2880232129033224</v>
      </c>
      <c r="AB92">
        <v>3.3989455687463992</v>
      </c>
      <c r="AC92">
        <v>0</v>
      </c>
      <c r="AD92">
        <v>2.2178687395429546</v>
      </c>
      <c r="AE92">
        <v>4.1192019331014329</v>
      </c>
      <c r="AF92">
        <v>0.70545180615907099</v>
      </c>
      <c r="AG92">
        <v>4.1065612523464017</v>
      </c>
      <c r="AH92">
        <v>6.9918111774510825</v>
      </c>
      <c r="AI92">
        <v>2.7790442604921162</v>
      </c>
      <c r="AJ92">
        <v>0</v>
      </c>
      <c r="AK92">
        <v>7.1752610775609753</v>
      </c>
      <c r="AL92">
        <v>0</v>
      </c>
      <c r="AM92">
        <v>1.3476311830503243</v>
      </c>
      <c r="AN92">
        <v>4.604004653466711E-2</v>
      </c>
      <c r="AO92">
        <v>0</v>
      </c>
      <c r="AP92">
        <v>0</v>
      </c>
      <c r="AQ92">
        <v>3.4504607970850403</v>
      </c>
      <c r="AR92">
        <v>0</v>
      </c>
      <c r="AS92">
        <v>2.5348660747841079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2.3000000000000003</v>
      </c>
      <c r="AZ92">
        <v>3.11</v>
      </c>
      <c r="BA92">
        <v>1.76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60.520969619531243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1.1400263170044784</v>
      </c>
      <c r="L93">
        <v>0</v>
      </c>
      <c r="M93">
        <v>2.0700000000000003</v>
      </c>
      <c r="N93">
        <v>2.2999999999999998</v>
      </c>
      <c r="O93">
        <v>2.5499999999999998</v>
      </c>
      <c r="P93">
        <v>3.1297761727688789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3.2880232129033224</v>
      </c>
      <c r="AB93">
        <v>3.3989455687463992</v>
      </c>
      <c r="AC93">
        <v>0</v>
      </c>
      <c r="AD93">
        <v>1.4788135571524521</v>
      </c>
      <c r="AE93">
        <v>2.7458944493702222</v>
      </c>
      <c r="AF93">
        <v>0.63446294516193169</v>
      </c>
      <c r="AG93">
        <v>4.1065612523464017</v>
      </c>
      <c r="AH93">
        <v>5.1373240141316652</v>
      </c>
      <c r="AI93">
        <v>2.351889492895598</v>
      </c>
      <c r="AJ93">
        <v>0</v>
      </c>
      <c r="AK93">
        <v>7.1752610775609753</v>
      </c>
      <c r="AL93">
        <v>0</v>
      </c>
      <c r="AM93">
        <v>1.2673734999582544</v>
      </c>
      <c r="AN93">
        <v>4.604004653466711E-2</v>
      </c>
      <c r="AO93">
        <v>0</v>
      </c>
      <c r="AP93">
        <v>0</v>
      </c>
      <c r="AQ93">
        <v>3.4504607970850403</v>
      </c>
      <c r="AR93">
        <v>0</v>
      </c>
      <c r="AS93">
        <v>2.5348660747841079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2.2200000000000002</v>
      </c>
      <c r="AZ93">
        <v>2.33</v>
      </c>
      <c r="BA93">
        <v>1.29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54.64571847840439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1.1400263170044784</v>
      </c>
      <c r="L94">
        <v>0</v>
      </c>
      <c r="M94">
        <v>2.0700000000000003</v>
      </c>
      <c r="N94">
        <v>2.2999999999999998</v>
      </c>
      <c r="O94">
        <v>2.5499999999999998</v>
      </c>
      <c r="P94">
        <v>3.1297761727688789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3.2880232129033224</v>
      </c>
      <c r="AB94">
        <v>2.265722035480481</v>
      </c>
      <c r="AC94">
        <v>0</v>
      </c>
      <c r="AD94">
        <v>0.73905518239050272</v>
      </c>
      <c r="AE94">
        <v>1.3733074837312105</v>
      </c>
      <c r="AF94">
        <v>0.63446294516193169</v>
      </c>
      <c r="AG94">
        <v>4.1065612523464017</v>
      </c>
      <c r="AH94">
        <v>3.2900706659883157</v>
      </c>
      <c r="AI94">
        <v>1.6034621242035669</v>
      </c>
      <c r="AJ94">
        <v>0</v>
      </c>
      <c r="AK94">
        <v>7.1752610775609753</v>
      </c>
      <c r="AL94">
        <v>0</v>
      </c>
      <c r="AM94">
        <v>1.2673734999582544</v>
      </c>
      <c r="AN94">
        <v>4.604004653466711E-2</v>
      </c>
      <c r="AO94">
        <v>0</v>
      </c>
      <c r="AP94">
        <v>0</v>
      </c>
      <c r="AQ94">
        <v>3.4504607970850403</v>
      </c>
      <c r="AR94">
        <v>0</v>
      </c>
      <c r="AS94">
        <v>2.5348660747841079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2.2200000000000002</v>
      </c>
      <c r="AZ94">
        <v>1.55</v>
      </c>
      <c r="BA94">
        <v>0.83000000000000007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47.56446888790213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1.1400263170044784</v>
      </c>
      <c r="L95">
        <v>0</v>
      </c>
      <c r="M95">
        <v>2.0700000000000003</v>
      </c>
      <c r="N95">
        <v>2.2999999999999998</v>
      </c>
      <c r="O95">
        <v>2.5499999999999998</v>
      </c>
      <c r="P95">
        <v>3.1297761727688789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3.2880232129033224</v>
      </c>
      <c r="AB95">
        <v>2.265722035480481</v>
      </c>
      <c r="AC95">
        <v>0</v>
      </c>
      <c r="AD95">
        <v>0</v>
      </c>
      <c r="AE95">
        <v>1.3733074837312105</v>
      </c>
      <c r="AF95">
        <v>0.63446294516193169</v>
      </c>
      <c r="AG95">
        <v>4.1065612523464017</v>
      </c>
      <c r="AH95">
        <v>1.7407189791867019</v>
      </c>
      <c r="AI95">
        <v>1.176307356607049</v>
      </c>
      <c r="AJ95">
        <v>0</v>
      </c>
      <c r="AK95">
        <v>7.1752610775609753</v>
      </c>
      <c r="AL95">
        <v>0</v>
      </c>
      <c r="AM95">
        <v>1.2673734999582544</v>
      </c>
      <c r="AN95">
        <v>4.604004653466711E-2</v>
      </c>
      <c r="AO95">
        <v>0</v>
      </c>
      <c r="AP95">
        <v>0</v>
      </c>
      <c r="AQ95">
        <v>3.4504607970850403</v>
      </c>
      <c r="AR95">
        <v>0</v>
      </c>
      <c r="AS95">
        <v>2.5348660747841079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2.2200000000000002</v>
      </c>
      <c r="AZ95">
        <v>0.77</v>
      </c>
      <c r="BA95">
        <v>0.44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43.6789072511135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1.1400263170044784</v>
      </c>
      <c r="L96">
        <v>0</v>
      </c>
      <c r="M96">
        <v>2.0700000000000003</v>
      </c>
      <c r="N96">
        <v>2.2999999999999998</v>
      </c>
      <c r="O96">
        <v>2.5499999999999998</v>
      </c>
      <c r="P96">
        <v>3.1297761727688789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3.2880232129033224</v>
      </c>
      <c r="AB96">
        <v>1.1332235332659177</v>
      </c>
      <c r="AC96">
        <v>0</v>
      </c>
      <c r="AD96">
        <v>0</v>
      </c>
      <c r="AE96">
        <v>1.3733074837312105</v>
      </c>
      <c r="AF96">
        <v>0.63446294516193169</v>
      </c>
      <c r="AG96">
        <v>4.1065612523464017</v>
      </c>
      <c r="AH96">
        <v>0</v>
      </c>
      <c r="AI96">
        <v>0.29951599154051251</v>
      </c>
      <c r="AJ96">
        <v>0</v>
      </c>
      <c r="AK96">
        <v>7.1752610775609753</v>
      </c>
      <c r="AL96">
        <v>0</v>
      </c>
      <c r="AM96">
        <v>1.2673734999582544</v>
      </c>
      <c r="AN96">
        <v>4.604004653466711E-2</v>
      </c>
      <c r="AO96">
        <v>0</v>
      </c>
      <c r="AP96">
        <v>0</v>
      </c>
      <c r="AQ96">
        <v>2.2996968751068243</v>
      </c>
      <c r="AR96">
        <v>0</v>
      </c>
      <c r="AS96">
        <v>2.5348660747841079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2.2200000000000002</v>
      </c>
      <c r="AZ96">
        <v>0.77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38.338134482667485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1.1400263170044784</v>
      </c>
      <c r="L97">
        <v>0</v>
      </c>
      <c r="M97">
        <v>2.0700000000000003</v>
      </c>
      <c r="N97">
        <v>2.2599999999999998</v>
      </c>
      <c r="O97">
        <v>2.5499999999999998</v>
      </c>
      <c r="P97">
        <v>3.1297761727688789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2.1922858274488606</v>
      </c>
      <c r="AB97">
        <v>1.1332235332659177</v>
      </c>
      <c r="AC97">
        <v>0</v>
      </c>
      <c r="AD97">
        <v>0</v>
      </c>
      <c r="AE97">
        <v>1.3733074837312105</v>
      </c>
      <c r="AF97">
        <v>0.63446294516193169</v>
      </c>
      <c r="AG97">
        <v>4.1065612523464017</v>
      </c>
      <c r="AH97">
        <v>0</v>
      </c>
      <c r="AI97">
        <v>0.29951599154051251</v>
      </c>
      <c r="AJ97">
        <v>0</v>
      </c>
      <c r="AK97">
        <v>7.1752610775609753</v>
      </c>
      <c r="AL97">
        <v>0</v>
      </c>
      <c r="AM97">
        <v>1.2673734999582544</v>
      </c>
      <c r="AN97">
        <v>4.604004653466711E-2</v>
      </c>
      <c r="AO97">
        <v>0</v>
      </c>
      <c r="AP97">
        <v>0</v>
      </c>
      <c r="AQ97">
        <v>2.2996968751068243</v>
      </c>
      <c r="AR97">
        <v>0</v>
      </c>
      <c r="AS97">
        <v>2.5348660747841079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2.2200000000000002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36.43239709721302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1.1400263170044784</v>
      </c>
      <c r="L98">
        <v>0</v>
      </c>
      <c r="M98">
        <v>2.0700000000000003</v>
      </c>
      <c r="N98">
        <v>2.2599999999999998</v>
      </c>
      <c r="O98">
        <v>2.5499999999999998</v>
      </c>
      <c r="P98">
        <v>3.1297761727688789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1.0957373854544619</v>
      </c>
      <c r="AB98">
        <v>1.1332235332659177</v>
      </c>
      <c r="AC98">
        <v>0</v>
      </c>
      <c r="AD98">
        <v>0</v>
      </c>
      <c r="AE98">
        <v>1.3733074837312105</v>
      </c>
      <c r="AF98">
        <v>0.63446294516193169</v>
      </c>
      <c r="AG98">
        <v>4.1065612523464017</v>
      </c>
      <c r="AH98">
        <v>0</v>
      </c>
      <c r="AI98">
        <v>0.29951599154051251</v>
      </c>
      <c r="AJ98">
        <v>0</v>
      </c>
      <c r="AK98">
        <v>7.1752610775609753</v>
      </c>
      <c r="AL98">
        <v>0</v>
      </c>
      <c r="AM98">
        <v>1.2673734999582544</v>
      </c>
      <c r="AN98">
        <v>4.604004653466711E-2</v>
      </c>
      <c r="AO98">
        <v>0</v>
      </c>
      <c r="AP98">
        <v>0</v>
      </c>
      <c r="AQ98">
        <v>2.2996968751068243</v>
      </c>
      <c r="AR98">
        <v>0</v>
      </c>
      <c r="AS98">
        <v>2.5348660747841079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2.2200000000000002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35.335848655218619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2.5413042704080301E-2</v>
      </c>
      <c r="L99">
        <f t="shared" si="2"/>
        <v>7.7263503741421932E-4</v>
      </c>
      <c r="M99">
        <f t="shared" si="2"/>
        <v>3.9580724763663991E-2</v>
      </c>
      <c r="N99">
        <f t="shared" si="2"/>
        <v>4.2903098284219253E-2</v>
      </c>
      <c r="O99">
        <f t="shared" si="2"/>
        <v>4.6815111492281382E-2</v>
      </c>
      <c r="P99">
        <f t="shared" si="2"/>
        <v>7.2593612481108863E-2</v>
      </c>
      <c r="Q99">
        <f t="shared" si="2"/>
        <v>1.7449200000000009E-3</v>
      </c>
      <c r="R99">
        <f t="shared" si="2"/>
        <v>5.7204253002446394E-3</v>
      </c>
      <c r="S99">
        <f t="shared" si="2"/>
        <v>2.9174999999999991E-3</v>
      </c>
      <c r="T99">
        <f t="shared" si="2"/>
        <v>1.4525000000000004E-3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2.2185235065158137E-2</v>
      </c>
      <c r="AB99">
        <f t="shared" si="2"/>
        <v>2.0465632744325255E-2</v>
      </c>
      <c r="AC99">
        <f t="shared" si="2"/>
        <v>0</v>
      </c>
      <c r="AD99">
        <f t="shared" si="2"/>
        <v>1.1828398880105277E-2</v>
      </c>
      <c r="AE99">
        <f t="shared" si="2"/>
        <v>4.2224341627612405E-2</v>
      </c>
      <c r="AF99">
        <f t="shared" si="2"/>
        <v>1.6850980879195898E-2</v>
      </c>
      <c r="AG99">
        <f t="shared" si="2"/>
        <v>9.8557470056313753E-2</v>
      </c>
      <c r="AH99">
        <f t="shared" si="2"/>
        <v>5.5455249164194122E-2</v>
      </c>
      <c r="AI99">
        <f t="shared" si="2"/>
        <v>1.3287305370477925E-2</v>
      </c>
      <c r="AJ99">
        <f t="shared" si="2"/>
        <v>0</v>
      </c>
      <c r="AK99">
        <f t="shared" si="2"/>
        <v>0.17220626586146384</v>
      </c>
      <c r="AL99">
        <f t="shared" si="2"/>
        <v>0</v>
      </c>
      <c r="AM99">
        <f t="shared" si="2"/>
        <v>1.9251375548650022E-2</v>
      </c>
      <c r="AN99">
        <f t="shared" si="2"/>
        <v>1.0983108878881167E-3</v>
      </c>
      <c r="AO99">
        <f t="shared" si="2"/>
        <v>0</v>
      </c>
      <c r="AP99">
        <f t="shared" si="2"/>
        <v>0</v>
      </c>
      <c r="AQ99">
        <f t="shared" si="2"/>
        <v>3.4504607970850421E-2</v>
      </c>
      <c r="AR99">
        <f t="shared" si="2"/>
        <v>0</v>
      </c>
      <c r="AS99">
        <f t="shared" si="2"/>
        <v>6.0827089585789314E-2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6.4875000000000058E-2</v>
      </c>
      <c r="AZ99">
        <f t="shared" si="2"/>
        <v>1.4564999999999998E-2</v>
      </c>
      <c r="BA99">
        <f t="shared" si="2"/>
        <v>1.3777499999999996E-2</v>
      </c>
      <c r="BB99">
        <f t="shared" si="2"/>
        <v>1.7397499999999993E-2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0.91927083370503682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K62" activePane="bottomRight" state="frozen"/>
      <selection pane="topRight" activeCell="B1" sqref="B1"/>
      <selection pane="bottomLeft" activeCell="A3" sqref="A3"/>
      <selection pane="bottomRight" activeCell="B1" sqref="B1:DI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386</v>
      </c>
      <c r="AZ1" s="76" t="s">
        <v>387</v>
      </c>
      <c r="BA1" s="76" t="s">
        <v>388</v>
      </c>
      <c r="BB1" s="76" t="s">
        <v>389</v>
      </c>
      <c r="BC1" s="39" t="s">
        <v>503</v>
      </c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148"/>
      <c r="BT1" s="148"/>
      <c r="BU1" s="148"/>
      <c r="BV1" s="148"/>
      <c r="BW1" s="148"/>
      <c r="BX1" s="148"/>
      <c r="BY1" s="148"/>
      <c r="BZ1" s="76"/>
      <c r="CA1" s="76"/>
      <c r="CB1" s="76"/>
      <c r="CC1" s="76"/>
      <c r="CD1" s="76"/>
      <c r="CE1" s="37"/>
      <c r="CF1" s="37"/>
      <c r="CG1" s="37"/>
      <c r="CH1" s="37"/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19.239999999999998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19.239999999999998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19.239999999999998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19.239999999999998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19.239999999999998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19.239999999999998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19.239999999999998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19.239999999999998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19.239999999999998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19.239999999999998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19.239999999999998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19.239999999999998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19.239999999999998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19.239999999999998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19.239999999999998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19.239999999999998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19.239999999999998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19.239999999999998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19.239999999999998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19.239999999999998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19.239999999999998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19.239999999999998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19.239999999999998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19.239999999999998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19.239999999999998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19.239999999999998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19.239999999999998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19.239999999999998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19.239999999999998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19.239999999999998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19.239999999999998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19.239999999999998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0.46176000000000017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0.46176000000000017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45752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392</v>
      </c>
      <c r="I2" s="8" t="s">
        <v>393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F3" activePane="bottomRight" state="frozen"/>
      <selection pane="topRight" activeCell="B1" sqref="B1"/>
      <selection pane="bottomLeft" activeCell="A3" sqref="A3"/>
      <selection pane="bottomRight" activeCell="AT1" sqref="AT1:AU1"/>
    </sheetView>
  </sheetViews>
  <sheetFormatPr defaultRowHeight="15"/>
  <cols>
    <col min="1" max="1" width="12" customWidth="1"/>
    <col min="47" max="47" width="13.28515625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T1" t="s">
        <v>509</v>
      </c>
      <c r="AU1" t="s">
        <v>510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270.29000000000002</v>
      </c>
      <c r="L3" s="203">
        <v>4.82</v>
      </c>
      <c r="M3" s="203">
        <v>63.55</v>
      </c>
      <c r="N3" s="203">
        <v>52.65</v>
      </c>
      <c r="O3" s="203">
        <v>73.31</v>
      </c>
      <c r="P3" s="203">
        <v>23.56</v>
      </c>
      <c r="Q3" s="203">
        <v>3.85</v>
      </c>
      <c r="R3" s="203">
        <v>9.6199999999999992</v>
      </c>
      <c r="S3" s="203">
        <v>5.77</v>
      </c>
      <c r="T3" s="203">
        <v>1.03</v>
      </c>
      <c r="U3" s="203">
        <v>59.95</v>
      </c>
      <c r="V3" s="203">
        <v>5.87</v>
      </c>
      <c r="W3" s="203">
        <v>19.36</v>
      </c>
      <c r="X3" s="203">
        <v>62.65</v>
      </c>
      <c r="Y3" s="203">
        <v>0</v>
      </c>
      <c r="Z3">
        <v>0</v>
      </c>
      <c r="AA3" s="203">
        <v>16.010000000000002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117.57</v>
      </c>
      <c r="AQ3" s="203">
        <v>38.11</v>
      </c>
      <c r="AR3" s="203">
        <v>0</v>
      </c>
      <c r="AS3" s="203">
        <v>5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3.1</v>
      </c>
      <c r="AZ3" s="203">
        <v>0</v>
      </c>
      <c r="BA3" s="203">
        <v>0</v>
      </c>
      <c r="BB3" s="203">
        <v>3.01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270.29000000000002</v>
      </c>
      <c r="L4" s="203">
        <v>4.8099999999999996</v>
      </c>
      <c r="M4" s="203">
        <v>63.55</v>
      </c>
      <c r="N4" s="203">
        <v>52.65</v>
      </c>
      <c r="O4" s="203">
        <v>73.31</v>
      </c>
      <c r="P4" s="203">
        <v>23.56</v>
      </c>
      <c r="Q4" s="203">
        <v>3.85</v>
      </c>
      <c r="R4" s="203">
        <v>9.6199999999999992</v>
      </c>
      <c r="S4" s="203">
        <v>5.77</v>
      </c>
      <c r="T4" s="203">
        <v>1.03</v>
      </c>
      <c r="U4" s="203">
        <v>59.95</v>
      </c>
      <c r="V4" s="203">
        <v>5.87</v>
      </c>
      <c r="W4" s="203">
        <v>19.36</v>
      </c>
      <c r="X4" s="203">
        <v>62.65</v>
      </c>
      <c r="Y4" s="203">
        <v>0</v>
      </c>
      <c r="Z4">
        <v>0</v>
      </c>
      <c r="AA4" s="203">
        <v>16.010000000000002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117.57</v>
      </c>
      <c r="AQ4" s="203">
        <v>38.11</v>
      </c>
      <c r="AR4" s="203">
        <v>0</v>
      </c>
      <c r="AS4" s="203">
        <v>5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3.1</v>
      </c>
      <c r="AZ4" s="203">
        <v>0</v>
      </c>
      <c r="BA4" s="203">
        <v>0</v>
      </c>
      <c r="BB4" s="203">
        <v>3.01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270.29000000000002</v>
      </c>
      <c r="L5" s="203">
        <v>4.8099999999999996</v>
      </c>
      <c r="M5" s="203">
        <v>63.55</v>
      </c>
      <c r="N5" s="203">
        <v>52.65</v>
      </c>
      <c r="O5" s="203">
        <v>73.31</v>
      </c>
      <c r="P5" s="203">
        <v>23.56</v>
      </c>
      <c r="Q5" s="203">
        <v>3.85</v>
      </c>
      <c r="R5" s="203">
        <v>9.6199999999999992</v>
      </c>
      <c r="S5" s="203">
        <v>5.77</v>
      </c>
      <c r="T5" s="203">
        <v>1.03</v>
      </c>
      <c r="U5" s="203">
        <v>59.95</v>
      </c>
      <c r="V5" s="203">
        <v>5.87</v>
      </c>
      <c r="W5" s="203">
        <v>19.36</v>
      </c>
      <c r="X5" s="203">
        <v>62.65</v>
      </c>
      <c r="Y5" s="203">
        <v>0</v>
      </c>
      <c r="Z5">
        <v>0</v>
      </c>
      <c r="AA5" s="203">
        <v>16.010000000000002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117.57</v>
      </c>
      <c r="AQ5" s="203">
        <v>38.11</v>
      </c>
      <c r="AR5" s="203">
        <v>0</v>
      </c>
      <c r="AS5" s="203">
        <v>5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3.1</v>
      </c>
      <c r="AZ5" s="203">
        <v>0</v>
      </c>
      <c r="BA5" s="203">
        <v>0</v>
      </c>
      <c r="BB5" s="203">
        <v>2.4900000000000002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270.29000000000002</v>
      </c>
      <c r="L6" s="203">
        <v>4.8099999999999996</v>
      </c>
      <c r="M6" s="203">
        <v>63.55</v>
      </c>
      <c r="N6" s="203">
        <v>52.65</v>
      </c>
      <c r="O6" s="203">
        <v>73.31</v>
      </c>
      <c r="P6" s="203">
        <v>23.56</v>
      </c>
      <c r="Q6" s="203">
        <v>3.85</v>
      </c>
      <c r="R6" s="203">
        <v>9.6199999999999992</v>
      </c>
      <c r="S6" s="203">
        <v>5.77</v>
      </c>
      <c r="T6" s="203">
        <v>1.03</v>
      </c>
      <c r="U6" s="203">
        <v>59.95</v>
      </c>
      <c r="V6" s="203">
        <v>5.87</v>
      </c>
      <c r="W6" s="203">
        <v>19.36</v>
      </c>
      <c r="X6" s="203">
        <v>62.65</v>
      </c>
      <c r="Y6" s="203">
        <v>0</v>
      </c>
      <c r="Z6">
        <v>0</v>
      </c>
      <c r="AA6" s="203">
        <v>16.010000000000002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117.57</v>
      </c>
      <c r="AQ6" s="203">
        <v>38.11</v>
      </c>
      <c r="AR6" s="203">
        <v>0</v>
      </c>
      <c r="AS6" s="203">
        <v>5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3.1</v>
      </c>
      <c r="AZ6" s="203">
        <v>0</v>
      </c>
      <c r="BA6" s="203">
        <v>0</v>
      </c>
      <c r="BB6" s="203">
        <v>2.4900000000000002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270.29000000000002</v>
      </c>
      <c r="L7" s="203">
        <v>4.8</v>
      </c>
      <c r="M7" s="203">
        <v>63.55</v>
      </c>
      <c r="N7" s="203">
        <v>52.65</v>
      </c>
      <c r="O7" s="203">
        <v>73.31</v>
      </c>
      <c r="P7" s="203">
        <v>23.56</v>
      </c>
      <c r="Q7" s="203">
        <v>3.85</v>
      </c>
      <c r="R7" s="203">
        <v>9.6199999999999992</v>
      </c>
      <c r="S7" s="203">
        <v>5.77</v>
      </c>
      <c r="T7" s="203">
        <v>1.03</v>
      </c>
      <c r="U7" s="203">
        <v>59.95</v>
      </c>
      <c r="V7" s="203">
        <v>5.87</v>
      </c>
      <c r="W7" s="203">
        <v>19.36</v>
      </c>
      <c r="X7" s="203">
        <v>62.65</v>
      </c>
      <c r="Y7" s="203">
        <v>0</v>
      </c>
      <c r="Z7">
        <v>0</v>
      </c>
      <c r="AA7" s="203">
        <v>15.59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80.06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117.57</v>
      </c>
      <c r="AQ7" s="203">
        <v>38.11</v>
      </c>
      <c r="AR7" s="203">
        <v>0</v>
      </c>
      <c r="AS7" s="203">
        <v>5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3.1</v>
      </c>
      <c r="AZ7" s="203">
        <v>0</v>
      </c>
      <c r="BA7" s="203">
        <v>0</v>
      </c>
      <c r="BB7" s="203">
        <v>2.4900000000000002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270.29000000000002</v>
      </c>
      <c r="L8" s="203">
        <v>4.8099999999999996</v>
      </c>
      <c r="M8" s="203">
        <v>63.55</v>
      </c>
      <c r="N8" s="203">
        <v>52.65</v>
      </c>
      <c r="O8" s="203">
        <v>73.31</v>
      </c>
      <c r="P8" s="203">
        <v>23.56</v>
      </c>
      <c r="Q8" s="203">
        <v>3.85</v>
      </c>
      <c r="R8" s="203">
        <v>9.6199999999999992</v>
      </c>
      <c r="S8" s="203">
        <v>5.77</v>
      </c>
      <c r="T8" s="203">
        <v>1.03</v>
      </c>
      <c r="U8" s="203">
        <v>59.95</v>
      </c>
      <c r="V8" s="203">
        <v>5.87</v>
      </c>
      <c r="W8" s="203">
        <v>19.36</v>
      </c>
      <c r="X8" s="203">
        <v>62.65</v>
      </c>
      <c r="Y8" s="203">
        <v>0</v>
      </c>
      <c r="Z8">
        <v>0</v>
      </c>
      <c r="AA8" s="203">
        <v>15.59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80.06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117.57</v>
      </c>
      <c r="AQ8" s="203">
        <v>38.11</v>
      </c>
      <c r="AR8" s="203">
        <v>0</v>
      </c>
      <c r="AS8" s="203">
        <v>5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3.1</v>
      </c>
      <c r="AZ8" s="203">
        <v>0</v>
      </c>
      <c r="BA8" s="203">
        <v>0</v>
      </c>
      <c r="BB8" s="203">
        <v>2.4900000000000002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270.29000000000002</v>
      </c>
      <c r="L9" s="203">
        <v>4.8099999999999996</v>
      </c>
      <c r="M9" s="203">
        <v>64.180000000000007</v>
      </c>
      <c r="N9" s="203">
        <v>52.91</v>
      </c>
      <c r="O9" s="203">
        <v>74.069999999999993</v>
      </c>
      <c r="P9" s="203">
        <v>24.05</v>
      </c>
      <c r="Q9" s="203">
        <v>3.85</v>
      </c>
      <c r="R9" s="203">
        <v>9.6199999999999992</v>
      </c>
      <c r="S9" s="203">
        <v>5.77</v>
      </c>
      <c r="T9" s="203">
        <v>1.75</v>
      </c>
      <c r="U9" s="203">
        <v>59.95</v>
      </c>
      <c r="V9" s="203">
        <v>5.87</v>
      </c>
      <c r="W9" s="203">
        <v>19.36</v>
      </c>
      <c r="X9" s="203">
        <v>62.65</v>
      </c>
      <c r="Y9" s="203">
        <v>0</v>
      </c>
      <c r="Z9">
        <v>0</v>
      </c>
      <c r="AA9" s="203">
        <v>15.59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80.06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57.71</v>
      </c>
      <c r="AQ9" s="203">
        <v>20.2</v>
      </c>
      <c r="AR9" s="203">
        <v>0</v>
      </c>
      <c r="AS9" s="203">
        <v>5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3.1</v>
      </c>
      <c r="AZ9" s="203">
        <v>0</v>
      </c>
      <c r="BA9" s="203">
        <v>0</v>
      </c>
      <c r="BB9" s="203">
        <v>2.4900000000000002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270.29000000000002</v>
      </c>
      <c r="L10" s="203">
        <v>4.8099999999999996</v>
      </c>
      <c r="M10" s="203">
        <v>64.180000000000007</v>
      </c>
      <c r="N10" s="203">
        <v>52.91</v>
      </c>
      <c r="O10" s="203">
        <v>74.069999999999993</v>
      </c>
      <c r="P10" s="203">
        <v>24.05</v>
      </c>
      <c r="Q10" s="203">
        <v>3.85</v>
      </c>
      <c r="R10" s="203">
        <v>9.6199999999999992</v>
      </c>
      <c r="S10" s="203">
        <v>5.77</v>
      </c>
      <c r="T10" s="203">
        <v>1.75</v>
      </c>
      <c r="U10" s="203">
        <v>59.95</v>
      </c>
      <c r="V10" s="203">
        <v>5.87</v>
      </c>
      <c r="W10" s="203">
        <v>19.36</v>
      </c>
      <c r="X10" s="203">
        <v>62.65</v>
      </c>
      <c r="Y10" s="203">
        <v>0</v>
      </c>
      <c r="Z10">
        <v>0</v>
      </c>
      <c r="AA10" s="203">
        <v>15.59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80.06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57.71</v>
      </c>
      <c r="AQ10" s="203">
        <v>20.2</v>
      </c>
      <c r="AR10" s="203">
        <v>0</v>
      </c>
      <c r="AS10" s="203">
        <v>5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3.1</v>
      </c>
      <c r="AZ10" s="203">
        <v>0</v>
      </c>
      <c r="BA10" s="203">
        <v>0</v>
      </c>
      <c r="BB10" s="203">
        <v>2.4900000000000002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270.29000000000002</v>
      </c>
      <c r="L11" s="203">
        <v>4.8099999999999996</v>
      </c>
      <c r="M11" s="203">
        <v>64.180000000000007</v>
      </c>
      <c r="N11" s="203">
        <v>52.91</v>
      </c>
      <c r="O11" s="203">
        <v>74.069999999999993</v>
      </c>
      <c r="P11" s="203">
        <v>24.12</v>
      </c>
      <c r="Q11" s="203">
        <v>3.85</v>
      </c>
      <c r="R11" s="203">
        <v>9.6199999999999992</v>
      </c>
      <c r="S11" s="203">
        <v>5.77</v>
      </c>
      <c r="T11" s="203">
        <v>1.75</v>
      </c>
      <c r="U11" s="203">
        <v>59.95</v>
      </c>
      <c r="V11" s="203">
        <v>5.87</v>
      </c>
      <c r="W11" s="203">
        <v>19.36</v>
      </c>
      <c r="X11" s="203">
        <v>62.65</v>
      </c>
      <c r="Y11" s="203">
        <v>0</v>
      </c>
      <c r="Z11">
        <v>0</v>
      </c>
      <c r="AA11" s="203">
        <v>15.59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80.06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57.71</v>
      </c>
      <c r="AQ11" s="203">
        <v>20.2</v>
      </c>
      <c r="AR11" s="203">
        <v>0</v>
      </c>
      <c r="AS11" s="203">
        <v>5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3.1</v>
      </c>
      <c r="AZ11" s="203">
        <v>0</v>
      </c>
      <c r="BA11" s="203">
        <v>0</v>
      </c>
      <c r="BB11" s="203">
        <v>2.4900000000000002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270.29000000000002</v>
      </c>
      <c r="L12" s="203">
        <v>4.8099999999999996</v>
      </c>
      <c r="M12" s="203">
        <v>64.180000000000007</v>
      </c>
      <c r="N12" s="203">
        <v>52.91</v>
      </c>
      <c r="O12" s="203">
        <v>74.069999999999993</v>
      </c>
      <c r="P12" s="203">
        <v>24.12</v>
      </c>
      <c r="Q12" s="203">
        <v>3.85</v>
      </c>
      <c r="R12" s="203">
        <v>9.6199999999999992</v>
      </c>
      <c r="S12" s="203">
        <v>5.77</v>
      </c>
      <c r="T12" s="203">
        <v>1.75</v>
      </c>
      <c r="U12" s="203">
        <v>59.95</v>
      </c>
      <c r="V12" s="203">
        <v>5.87</v>
      </c>
      <c r="W12" s="203">
        <v>19.36</v>
      </c>
      <c r="X12" s="203">
        <v>62.65</v>
      </c>
      <c r="Y12" s="203">
        <v>0</v>
      </c>
      <c r="Z12">
        <v>0</v>
      </c>
      <c r="AA12" s="203">
        <v>15.59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80.06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57.71</v>
      </c>
      <c r="AQ12" s="203">
        <v>20.2</v>
      </c>
      <c r="AR12" s="203">
        <v>0</v>
      </c>
      <c r="AS12" s="203">
        <v>5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3.1</v>
      </c>
      <c r="AZ12" s="203">
        <v>0</v>
      </c>
      <c r="BA12" s="203">
        <v>0</v>
      </c>
      <c r="BB12" s="203">
        <v>3.01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270.29000000000002</v>
      </c>
      <c r="L13" s="203">
        <v>4.8099999999999996</v>
      </c>
      <c r="M13" s="203">
        <v>64.180000000000007</v>
      </c>
      <c r="N13" s="203">
        <v>52.91</v>
      </c>
      <c r="O13" s="203">
        <v>74.069999999999993</v>
      </c>
      <c r="P13" s="203">
        <v>24.14</v>
      </c>
      <c r="Q13" s="203">
        <v>3.85</v>
      </c>
      <c r="R13" s="203">
        <v>9.6199999999999992</v>
      </c>
      <c r="S13" s="203">
        <v>5.77</v>
      </c>
      <c r="T13" s="203">
        <v>1.82</v>
      </c>
      <c r="U13" s="203">
        <v>59.95</v>
      </c>
      <c r="V13" s="203">
        <v>5.87</v>
      </c>
      <c r="W13" s="203">
        <v>19.36</v>
      </c>
      <c r="X13" s="203">
        <v>62.65</v>
      </c>
      <c r="Y13" s="203">
        <v>0</v>
      </c>
      <c r="Z13">
        <v>0</v>
      </c>
      <c r="AA13" s="203">
        <v>15.59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80.06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57.71</v>
      </c>
      <c r="AQ13" s="203">
        <v>20.2</v>
      </c>
      <c r="AR13" s="203">
        <v>0</v>
      </c>
      <c r="AS13" s="203">
        <v>5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3.1</v>
      </c>
      <c r="AZ13" s="203">
        <v>0</v>
      </c>
      <c r="BA13" s="203">
        <v>0</v>
      </c>
      <c r="BB13" s="203">
        <v>3.01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270.29000000000002</v>
      </c>
      <c r="L14" s="203">
        <v>4.8099999999999996</v>
      </c>
      <c r="M14" s="203">
        <v>64.180000000000007</v>
      </c>
      <c r="N14" s="203">
        <v>52.91</v>
      </c>
      <c r="O14" s="203">
        <v>74.069999999999993</v>
      </c>
      <c r="P14" s="203">
        <v>24.14</v>
      </c>
      <c r="Q14" s="203">
        <v>3.85</v>
      </c>
      <c r="R14" s="203">
        <v>9.6199999999999992</v>
      </c>
      <c r="S14" s="203">
        <v>5.77</v>
      </c>
      <c r="T14" s="203">
        <v>1.75</v>
      </c>
      <c r="U14" s="203">
        <v>59.95</v>
      </c>
      <c r="V14" s="203">
        <v>5.87</v>
      </c>
      <c r="W14" s="203">
        <v>19.36</v>
      </c>
      <c r="X14" s="203">
        <v>62.65</v>
      </c>
      <c r="Y14" s="203">
        <v>0</v>
      </c>
      <c r="Z14">
        <v>0</v>
      </c>
      <c r="AA14" s="203">
        <v>15.59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80.06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57.71</v>
      </c>
      <c r="AQ14" s="203">
        <v>20.2</v>
      </c>
      <c r="AR14" s="203">
        <v>0</v>
      </c>
      <c r="AS14" s="203">
        <v>5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3.1</v>
      </c>
      <c r="AZ14" s="203">
        <v>0</v>
      </c>
      <c r="BA14" s="203">
        <v>0</v>
      </c>
      <c r="BB14" s="203">
        <v>3.01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270.29000000000002</v>
      </c>
      <c r="L15" s="203">
        <v>4.8099999999999996</v>
      </c>
      <c r="M15" s="203">
        <v>64.180000000000007</v>
      </c>
      <c r="N15" s="203">
        <v>52.91</v>
      </c>
      <c r="O15" s="203">
        <v>74.069999999999993</v>
      </c>
      <c r="P15" s="203">
        <v>24.14</v>
      </c>
      <c r="Q15" s="203">
        <v>3.85</v>
      </c>
      <c r="R15" s="203">
        <v>9.6199999999999992</v>
      </c>
      <c r="S15" s="203">
        <v>5.77</v>
      </c>
      <c r="T15" s="203">
        <v>1.75</v>
      </c>
      <c r="U15" s="203">
        <v>59.95</v>
      </c>
      <c r="V15" s="203">
        <v>5.87</v>
      </c>
      <c r="W15" s="203">
        <v>19.36</v>
      </c>
      <c r="X15" s="203">
        <v>62.65</v>
      </c>
      <c r="Y15" s="203">
        <v>0</v>
      </c>
      <c r="Z15">
        <v>0</v>
      </c>
      <c r="AA15" s="203">
        <v>15.59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80.06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57.71</v>
      </c>
      <c r="AQ15" s="203">
        <v>20.2</v>
      </c>
      <c r="AR15" s="203">
        <v>0</v>
      </c>
      <c r="AS15" s="203">
        <v>5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3.1</v>
      </c>
      <c r="AZ15" s="203">
        <v>0</v>
      </c>
      <c r="BA15" s="203">
        <v>0</v>
      </c>
      <c r="BB15" s="203">
        <v>3.01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270.29000000000002</v>
      </c>
      <c r="L16" s="203">
        <v>4.8099999999999996</v>
      </c>
      <c r="M16" s="203">
        <v>64.180000000000007</v>
      </c>
      <c r="N16" s="203">
        <v>52.91</v>
      </c>
      <c r="O16" s="203">
        <v>74.069999999999993</v>
      </c>
      <c r="P16" s="203">
        <v>24.14</v>
      </c>
      <c r="Q16" s="203">
        <v>3.85</v>
      </c>
      <c r="R16" s="203">
        <v>9.6199999999999992</v>
      </c>
      <c r="S16" s="203">
        <v>5.77</v>
      </c>
      <c r="T16" s="203">
        <v>1.75</v>
      </c>
      <c r="U16" s="203">
        <v>59.95</v>
      </c>
      <c r="V16" s="203">
        <v>5.87</v>
      </c>
      <c r="W16" s="203">
        <v>19.36</v>
      </c>
      <c r="X16" s="203">
        <v>62.65</v>
      </c>
      <c r="Y16" s="203">
        <v>0</v>
      </c>
      <c r="Z16">
        <v>0</v>
      </c>
      <c r="AA16" s="203">
        <v>15.59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80.06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57.71</v>
      </c>
      <c r="AQ16" s="203">
        <v>20.2</v>
      </c>
      <c r="AR16" s="203">
        <v>0</v>
      </c>
      <c r="AS16" s="203">
        <v>5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3.1</v>
      </c>
      <c r="AZ16" s="203">
        <v>0</v>
      </c>
      <c r="BA16" s="203">
        <v>0</v>
      </c>
      <c r="BB16" s="203">
        <v>3.01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270.29000000000002</v>
      </c>
      <c r="L17" s="203">
        <v>4.8099999999999996</v>
      </c>
      <c r="M17" s="203">
        <v>64.180000000000007</v>
      </c>
      <c r="N17" s="203">
        <v>52.91</v>
      </c>
      <c r="O17" s="203">
        <v>74.069999999999993</v>
      </c>
      <c r="P17" s="203">
        <v>28.04</v>
      </c>
      <c r="Q17" s="203">
        <v>3.85</v>
      </c>
      <c r="R17" s="203">
        <v>9.6199999999999992</v>
      </c>
      <c r="S17" s="203">
        <v>5.77</v>
      </c>
      <c r="T17" s="203">
        <v>1.75</v>
      </c>
      <c r="U17" s="203">
        <v>59.95</v>
      </c>
      <c r="V17" s="203">
        <v>5.87</v>
      </c>
      <c r="W17" s="203">
        <v>19.36</v>
      </c>
      <c r="X17" s="203">
        <v>62.65</v>
      </c>
      <c r="Y17" s="203">
        <v>0</v>
      </c>
      <c r="Z17">
        <v>0</v>
      </c>
      <c r="AA17" s="203">
        <v>15.59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80.06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57.71</v>
      </c>
      <c r="AQ17" s="203">
        <v>20.2</v>
      </c>
      <c r="AR17" s="203">
        <v>0</v>
      </c>
      <c r="AS17" s="203">
        <v>5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3.1</v>
      </c>
      <c r="AZ17" s="203">
        <v>0</v>
      </c>
      <c r="BA17" s="203">
        <v>0</v>
      </c>
      <c r="BB17" s="203">
        <v>3.01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270.29000000000002</v>
      </c>
      <c r="L18" s="203">
        <v>4.8099999999999996</v>
      </c>
      <c r="M18" s="203">
        <v>64.180000000000007</v>
      </c>
      <c r="N18" s="203">
        <v>52.91</v>
      </c>
      <c r="O18" s="203">
        <v>74.069999999999993</v>
      </c>
      <c r="P18" s="203">
        <v>29.04</v>
      </c>
      <c r="Q18" s="203">
        <v>3.85</v>
      </c>
      <c r="R18" s="203">
        <v>9.6199999999999992</v>
      </c>
      <c r="S18" s="203">
        <v>5.77</v>
      </c>
      <c r="T18" s="203">
        <v>1.75</v>
      </c>
      <c r="U18" s="203">
        <v>59.95</v>
      </c>
      <c r="V18" s="203">
        <v>5.87</v>
      </c>
      <c r="W18" s="203">
        <v>19.36</v>
      </c>
      <c r="X18" s="203">
        <v>62.65</v>
      </c>
      <c r="Y18" s="203">
        <v>0</v>
      </c>
      <c r="Z18">
        <v>0</v>
      </c>
      <c r="AA18" s="203">
        <v>15.59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80.06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57.71</v>
      </c>
      <c r="AQ18" s="203">
        <v>20.2</v>
      </c>
      <c r="AR18" s="203">
        <v>0</v>
      </c>
      <c r="AS18" s="203">
        <v>5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3.1</v>
      </c>
      <c r="AZ18" s="203">
        <v>0</v>
      </c>
      <c r="BA18" s="203">
        <v>0</v>
      </c>
      <c r="BB18" s="203">
        <v>3.01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270.29000000000002</v>
      </c>
      <c r="L19" s="203">
        <v>4.8099999999999996</v>
      </c>
      <c r="M19" s="203">
        <v>64.180000000000007</v>
      </c>
      <c r="N19" s="203">
        <v>52.91</v>
      </c>
      <c r="O19" s="203">
        <v>74.069999999999993</v>
      </c>
      <c r="P19" s="203">
        <v>29.26</v>
      </c>
      <c r="Q19" s="203">
        <v>3.85</v>
      </c>
      <c r="R19" s="203">
        <v>9.6199999999999992</v>
      </c>
      <c r="S19" s="203">
        <v>5.77</v>
      </c>
      <c r="T19" s="203">
        <v>1.75</v>
      </c>
      <c r="U19" s="203">
        <v>59.95</v>
      </c>
      <c r="V19" s="203">
        <v>5.87</v>
      </c>
      <c r="W19" s="203">
        <v>19.36</v>
      </c>
      <c r="X19" s="203">
        <v>62.65</v>
      </c>
      <c r="Y19" s="203">
        <v>0</v>
      </c>
      <c r="Z19">
        <v>0</v>
      </c>
      <c r="AA19" s="203">
        <v>15.59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80.06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57.71</v>
      </c>
      <c r="AQ19" s="203">
        <v>20.2</v>
      </c>
      <c r="AR19" s="203">
        <v>0</v>
      </c>
      <c r="AS19" s="203">
        <v>5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3.1</v>
      </c>
      <c r="AZ19" s="203">
        <v>0</v>
      </c>
      <c r="BA19" s="203">
        <v>0</v>
      </c>
      <c r="BB19" s="203">
        <v>3.01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270.29000000000002</v>
      </c>
      <c r="L20" s="203">
        <v>4.8099999999999996</v>
      </c>
      <c r="M20" s="203">
        <v>64.180000000000007</v>
      </c>
      <c r="N20" s="203">
        <v>52.91</v>
      </c>
      <c r="O20" s="203">
        <v>74.069999999999993</v>
      </c>
      <c r="P20" s="203">
        <v>29.26</v>
      </c>
      <c r="Q20" s="203">
        <v>3.85</v>
      </c>
      <c r="R20" s="203">
        <v>9.6199999999999992</v>
      </c>
      <c r="S20" s="203">
        <v>5.77</v>
      </c>
      <c r="T20" s="203">
        <v>1.75</v>
      </c>
      <c r="U20" s="203">
        <v>59.95</v>
      </c>
      <c r="V20" s="203">
        <v>5.87</v>
      </c>
      <c r="W20" s="203">
        <v>19.36</v>
      </c>
      <c r="X20" s="203">
        <v>62.65</v>
      </c>
      <c r="Y20" s="203">
        <v>0</v>
      </c>
      <c r="Z20">
        <v>0</v>
      </c>
      <c r="AA20" s="203">
        <v>15.59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80.06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57.71</v>
      </c>
      <c r="AQ20" s="203">
        <v>20.2</v>
      </c>
      <c r="AR20" s="203">
        <v>0</v>
      </c>
      <c r="AS20" s="203">
        <v>5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3.1</v>
      </c>
      <c r="AZ20" s="203">
        <v>0</v>
      </c>
      <c r="BA20" s="203">
        <v>0</v>
      </c>
      <c r="BB20" s="203">
        <v>3.01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270.29000000000002</v>
      </c>
      <c r="L21" s="203">
        <v>4.8099999999999996</v>
      </c>
      <c r="M21" s="203">
        <v>64.180000000000007</v>
      </c>
      <c r="N21" s="203">
        <v>52.91</v>
      </c>
      <c r="O21" s="203">
        <v>74.069999999999993</v>
      </c>
      <c r="P21" s="203">
        <v>26.27</v>
      </c>
      <c r="Q21" s="203">
        <v>3.85</v>
      </c>
      <c r="R21" s="203">
        <v>9.6199999999999992</v>
      </c>
      <c r="S21" s="203">
        <v>5.77</v>
      </c>
      <c r="T21" s="203">
        <v>1.75</v>
      </c>
      <c r="U21" s="203">
        <v>59.95</v>
      </c>
      <c r="V21" s="203">
        <v>5.87</v>
      </c>
      <c r="W21" s="203">
        <v>19.36</v>
      </c>
      <c r="X21" s="203">
        <v>62.65</v>
      </c>
      <c r="Y21" s="203">
        <v>0</v>
      </c>
      <c r="Z21">
        <v>0</v>
      </c>
      <c r="AA21" s="203">
        <v>15.59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80.06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57.71</v>
      </c>
      <c r="AQ21" s="203">
        <v>20.2</v>
      </c>
      <c r="AR21" s="203">
        <v>0</v>
      </c>
      <c r="AS21" s="203">
        <v>5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3.1</v>
      </c>
      <c r="AZ21" s="203">
        <v>0</v>
      </c>
      <c r="BA21" s="203">
        <v>0</v>
      </c>
      <c r="BB21" s="203">
        <v>3.01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270.29000000000002</v>
      </c>
      <c r="L22" s="203">
        <v>4.8099999999999996</v>
      </c>
      <c r="M22" s="203">
        <v>64.180000000000007</v>
      </c>
      <c r="N22" s="203">
        <v>52.91</v>
      </c>
      <c r="O22" s="203">
        <v>74.069999999999993</v>
      </c>
      <c r="P22" s="203">
        <v>26.27</v>
      </c>
      <c r="Q22" s="203">
        <v>3.85</v>
      </c>
      <c r="R22" s="203">
        <v>9.6199999999999992</v>
      </c>
      <c r="S22" s="203">
        <v>5.77</v>
      </c>
      <c r="T22" s="203">
        <v>1.75</v>
      </c>
      <c r="U22" s="203">
        <v>59.95</v>
      </c>
      <c r="V22" s="203">
        <v>5.87</v>
      </c>
      <c r="W22" s="203">
        <v>19.36</v>
      </c>
      <c r="X22" s="203">
        <v>62.65</v>
      </c>
      <c r="Y22" s="203">
        <v>0</v>
      </c>
      <c r="Z22">
        <v>0</v>
      </c>
      <c r="AA22" s="203">
        <v>15.59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80.06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57.71</v>
      </c>
      <c r="AQ22" s="203">
        <v>20.2</v>
      </c>
      <c r="AR22" s="203">
        <v>0</v>
      </c>
      <c r="AS22" s="203">
        <v>5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3.1</v>
      </c>
      <c r="AZ22" s="203">
        <v>0</v>
      </c>
      <c r="BA22" s="203">
        <v>0.61</v>
      </c>
      <c r="BB22" s="203">
        <v>3.01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270.29000000000002</v>
      </c>
      <c r="L23" s="203">
        <v>4.8099999999999996</v>
      </c>
      <c r="M23" s="203">
        <v>64.180000000000007</v>
      </c>
      <c r="N23" s="203">
        <v>52.91</v>
      </c>
      <c r="O23" s="203">
        <v>74.069999999999993</v>
      </c>
      <c r="P23" s="203">
        <v>26.27</v>
      </c>
      <c r="Q23" s="203">
        <v>3.85</v>
      </c>
      <c r="R23" s="203">
        <v>9.6199999999999992</v>
      </c>
      <c r="S23" s="203">
        <v>5.77</v>
      </c>
      <c r="T23" s="203">
        <v>1.75</v>
      </c>
      <c r="U23" s="203">
        <v>59.95</v>
      </c>
      <c r="V23" s="203">
        <v>5.87</v>
      </c>
      <c r="W23" s="203">
        <v>19.36</v>
      </c>
      <c r="X23" s="203">
        <v>62.65</v>
      </c>
      <c r="Y23" s="203">
        <v>0</v>
      </c>
      <c r="Z23">
        <v>0</v>
      </c>
      <c r="AA23" s="203">
        <v>15.59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80.06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57.71</v>
      </c>
      <c r="AQ23" s="203">
        <v>20.2</v>
      </c>
      <c r="AR23" s="203">
        <v>0</v>
      </c>
      <c r="AS23" s="203">
        <v>5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3.1</v>
      </c>
      <c r="AZ23" s="203">
        <v>0</v>
      </c>
      <c r="BA23" s="203">
        <v>1.22</v>
      </c>
      <c r="BB23" s="203">
        <v>3.01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270.29000000000002</v>
      </c>
      <c r="L24" s="203">
        <v>4.8099999999999996</v>
      </c>
      <c r="M24" s="203">
        <v>64.180000000000007</v>
      </c>
      <c r="N24" s="203">
        <v>52.91</v>
      </c>
      <c r="O24" s="203">
        <v>74.069999999999993</v>
      </c>
      <c r="P24" s="203">
        <v>26.27</v>
      </c>
      <c r="Q24" s="203">
        <v>3.85</v>
      </c>
      <c r="R24" s="203">
        <v>9.6199999999999992</v>
      </c>
      <c r="S24" s="203">
        <v>5.77</v>
      </c>
      <c r="T24" s="203">
        <v>1.75</v>
      </c>
      <c r="U24" s="203">
        <v>59.95</v>
      </c>
      <c r="V24" s="203">
        <v>5.87</v>
      </c>
      <c r="W24" s="203">
        <v>19.36</v>
      </c>
      <c r="X24" s="203">
        <v>62.65</v>
      </c>
      <c r="Y24" s="203">
        <v>0</v>
      </c>
      <c r="Z24">
        <v>0</v>
      </c>
      <c r="AA24" s="203">
        <v>15.59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80.06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76.95</v>
      </c>
      <c r="AQ24" s="203">
        <v>20.2</v>
      </c>
      <c r="AR24" s="203">
        <v>0</v>
      </c>
      <c r="AS24" s="203">
        <v>5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3.1</v>
      </c>
      <c r="AZ24" s="203">
        <v>0</v>
      </c>
      <c r="BA24" s="203">
        <v>1.22</v>
      </c>
      <c r="BB24" s="203">
        <v>2.4900000000000002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270.29000000000002</v>
      </c>
      <c r="L25" s="203">
        <v>4.8099999999999996</v>
      </c>
      <c r="M25" s="203">
        <v>64.180000000000007</v>
      </c>
      <c r="N25" s="203">
        <v>52.91</v>
      </c>
      <c r="O25" s="203">
        <v>74.069999999999993</v>
      </c>
      <c r="P25" s="203">
        <v>26.27</v>
      </c>
      <c r="Q25" s="203">
        <v>3.85</v>
      </c>
      <c r="R25" s="203">
        <v>9.6199999999999992</v>
      </c>
      <c r="S25" s="203">
        <v>5.77</v>
      </c>
      <c r="T25" s="203">
        <v>1.75</v>
      </c>
      <c r="U25" s="203">
        <v>59.95</v>
      </c>
      <c r="V25" s="203">
        <v>5.87</v>
      </c>
      <c r="W25" s="203">
        <v>19.36</v>
      </c>
      <c r="X25" s="203">
        <v>62.65</v>
      </c>
      <c r="Y25" s="203">
        <v>0</v>
      </c>
      <c r="Z25">
        <v>0</v>
      </c>
      <c r="AA25" s="203">
        <v>15.59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80.06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117.57</v>
      </c>
      <c r="AQ25" s="203">
        <v>20.2</v>
      </c>
      <c r="AR25" s="203">
        <v>0</v>
      </c>
      <c r="AS25" s="203">
        <v>5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3.1</v>
      </c>
      <c r="AZ25" s="203">
        <v>0</v>
      </c>
      <c r="BA25" s="203">
        <v>1.22</v>
      </c>
      <c r="BB25" s="203">
        <v>2.4900000000000002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270.29000000000002</v>
      </c>
      <c r="L26" s="203">
        <v>4.8099999999999996</v>
      </c>
      <c r="M26" s="203">
        <v>64.180000000000007</v>
      </c>
      <c r="N26" s="203">
        <v>52.91</v>
      </c>
      <c r="O26" s="203">
        <v>74.069999999999993</v>
      </c>
      <c r="P26" s="203">
        <v>26.27</v>
      </c>
      <c r="Q26" s="203">
        <v>3.85</v>
      </c>
      <c r="R26" s="203">
        <v>9.6199999999999992</v>
      </c>
      <c r="S26" s="203">
        <v>5.77</v>
      </c>
      <c r="T26" s="203">
        <v>1.75</v>
      </c>
      <c r="U26" s="203">
        <v>59.95</v>
      </c>
      <c r="V26" s="203">
        <v>5.87</v>
      </c>
      <c r="W26" s="203">
        <v>19.36</v>
      </c>
      <c r="X26" s="203">
        <v>62.65</v>
      </c>
      <c r="Y26" s="203">
        <v>0</v>
      </c>
      <c r="Z26">
        <v>0</v>
      </c>
      <c r="AA26" s="203">
        <v>15.59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80.06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117.57</v>
      </c>
      <c r="AQ26" s="203">
        <v>20.2</v>
      </c>
      <c r="AR26" s="203">
        <v>0</v>
      </c>
      <c r="AS26" s="203">
        <v>5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3.1</v>
      </c>
      <c r="AZ26" s="203">
        <v>0</v>
      </c>
      <c r="BA26" s="203">
        <v>1.22</v>
      </c>
      <c r="BB26" s="203">
        <v>2.4900000000000002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288.57</v>
      </c>
      <c r="L27" s="203">
        <v>4.8099999999999996</v>
      </c>
      <c r="M27" s="203">
        <v>64.180000000000007</v>
      </c>
      <c r="N27" s="203">
        <v>52.91</v>
      </c>
      <c r="O27" s="203">
        <v>74.069999999999993</v>
      </c>
      <c r="P27" s="203">
        <v>26.27</v>
      </c>
      <c r="Q27" s="203">
        <v>9.24</v>
      </c>
      <c r="R27" s="203">
        <v>19.11</v>
      </c>
      <c r="S27" s="203">
        <v>11.85</v>
      </c>
      <c r="T27" s="203">
        <v>1.75</v>
      </c>
      <c r="U27" s="203">
        <v>59.95</v>
      </c>
      <c r="V27" s="203">
        <v>5.87</v>
      </c>
      <c r="W27" s="203">
        <v>19.36</v>
      </c>
      <c r="X27" s="203">
        <v>62.65</v>
      </c>
      <c r="Y27" s="203">
        <v>0</v>
      </c>
      <c r="Z27">
        <v>0</v>
      </c>
      <c r="AA27" s="203">
        <v>15.59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117.57</v>
      </c>
      <c r="AQ27" s="203">
        <v>38.11</v>
      </c>
      <c r="AR27" s="203">
        <v>1.04</v>
      </c>
      <c r="AS27" s="203">
        <v>5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3.1</v>
      </c>
      <c r="AZ27" s="203">
        <v>0</v>
      </c>
      <c r="BA27" s="203">
        <v>1.22</v>
      </c>
      <c r="BB27" s="203">
        <v>2.4900000000000002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365.52</v>
      </c>
      <c r="L28" s="203">
        <v>4.8099999999999996</v>
      </c>
      <c r="M28" s="203">
        <v>64.180000000000007</v>
      </c>
      <c r="N28" s="203">
        <v>52.91</v>
      </c>
      <c r="O28" s="203">
        <v>74.069999999999993</v>
      </c>
      <c r="P28" s="203">
        <v>26.27</v>
      </c>
      <c r="Q28" s="203">
        <v>9.24</v>
      </c>
      <c r="R28" s="203">
        <v>19.11</v>
      </c>
      <c r="S28" s="203">
        <v>11.85</v>
      </c>
      <c r="T28" s="203">
        <v>1.75</v>
      </c>
      <c r="U28" s="203">
        <v>59.95</v>
      </c>
      <c r="V28" s="203">
        <v>5.87</v>
      </c>
      <c r="W28" s="203">
        <v>19.36</v>
      </c>
      <c r="X28" s="203">
        <v>62.65</v>
      </c>
      <c r="Y28" s="203">
        <v>0</v>
      </c>
      <c r="Z28">
        <v>0</v>
      </c>
      <c r="AA28" s="203">
        <v>15.59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117.57</v>
      </c>
      <c r="AQ28" s="203">
        <v>38.11</v>
      </c>
      <c r="AR28" s="203">
        <v>5.78</v>
      </c>
      <c r="AS28" s="203">
        <v>5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3.1</v>
      </c>
      <c r="AZ28" s="203">
        <v>0</v>
      </c>
      <c r="BA28" s="203">
        <v>1.22</v>
      </c>
      <c r="BB28" s="203">
        <v>2.4900000000000002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375.14</v>
      </c>
      <c r="L29" s="203">
        <v>4.8099999999999996</v>
      </c>
      <c r="M29" s="203">
        <v>64.180000000000007</v>
      </c>
      <c r="N29" s="203">
        <v>52.91</v>
      </c>
      <c r="O29" s="203">
        <v>74.069999999999993</v>
      </c>
      <c r="P29" s="203">
        <v>26.27</v>
      </c>
      <c r="Q29" s="203">
        <v>9.24</v>
      </c>
      <c r="R29" s="203">
        <v>19.149999999999999</v>
      </c>
      <c r="S29" s="203">
        <v>11.85</v>
      </c>
      <c r="T29" s="203">
        <v>1.75</v>
      </c>
      <c r="U29" s="203">
        <v>59.95</v>
      </c>
      <c r="V29" s="203">
        <v>5.87</v>
      </c>
      <c r="W29" s="203">
        <v>19.36</v>
      </c>
      <c r="X29" s="203">
        <v>62.65</v>
      </c>
      <c r="Y29" s="203">
        <v>0</v>
      </c>
      <c r="Z29">
        <v>0</v>
      </c>
      <c r="AA29" s="203">
        <v>15.59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117.57</v>
      </c>
      <c r="AQ29" s="203">
        <v>38.11</v>
      </c>
      <c r="AR29" s="203">
        <v>15.72</v>
      </c>
      <c r="AS29" s="203">
        <v>5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3.1</v>
      </c>
      <c r="AZ29" s="203">
        <v>0</v>
      </c>
      <c r="BA29" s="203">
        <v>1.22</v>
      </c>
      <c r="BB29" s="203">
        <v>2.4900000000000002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270.29000000000002</v>
      </c>
      <c r="L30" s="203">
        <v>4.8099999999999996</v>
      </c>
      <c r="M30" s="203">
        <v>64.19</v>
      </c>
      <c r="N30" s="203">
        <v>52.91</v>
      </c>
      <c r="O30" s="203">
        <v>74.069999999999993</v>
      </c>
      <c r="P30" s="203">
        <v>26.27</v>
      </c>
      <c r="Q30" s="203">
        <v>9.24</v>
      </c>
      <c r="R30" s="203">
        <v>19.149999999999999</v>
      </c>
      <c r="S30" s="203">
        <v>11.85</v>
      </c>
      <c r="T30" s="203">
        <v>1.75</v>
      </c>
      <c r="U30" s="203">
        <v>59.95</v>
      </c>
      <c r="V30" s="203">
        <v>5.87</v>
      </c>
      <c r="W30" s="203">
        <v>19.36</v>
      </c>
      <c r="X30" s="203">
        <v>62.65</v>
      </c>
      <c r="Y30" s="203">
        <v>0</v>
      </c>
      <c r="Z30">
        <v>0</v>
      </c>
      <c r="AA30" s="203">
        <v>15.59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117.57</v>
      </c>
      <c r="AQ30" s="203">
        <v>38.11</v>
      </c>
      <c r="AR30" s="203">
        <v>27.74</v>
      </c>
      <c r="AS30" s="203">
        <v>5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3.1</v>
      </c>
      <c r="AZ30" s="203">
        <v>0</v>
      </c>
      <c r="BA30" s="203">
        <v>1.22</v>
      </c>
      <c r="BB30" s="203">
        <v>2.4900000000000002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270.29000000000002</v>
      </c>
      <c r="L31" s="203">
        <v>4.72</v>
      </c>
      <c r="M31" s="203">
        <v>64.180000000000007</v>
      </c>
      <c r="N31" s="203">
        <v>52.91</v>
      </c>
      <c r="O31" s="203">
        <v>74.069999999999993</v>
      </c>
      <c r="P31" s="203">
        <v>26.27</v>
      </c>
      <c r="Q31" s="203">
        <v>9.24</v>
      </c>
      <c r="R31" s="203">
        <v>19.2</v>
      </c>
      <c r="S31" s="203">
        <v>11.85</v>
      </c>
      <c r="T31" s="203">
        <v>1.75</v>
      </c>
      <c r="U31" s="203">
        <v>59.95</v>
      </c>
      <c r="V31" s="203">
        <v>5.87</v>
      </c>
      <c r="W31" s="203">
        <v>19.36</v>
      </c>
      <c r="X31" s="203">
        <v>62.65</v>
      </c>
      <c r="Y31" s="203">
        <v>0</v>
      </c>
      <c r="Z31">
        <v>0</v>
      </c>
      <c r="AA31" s="203">
        <v>16.010000000000002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117.57</v>
      </c>
      <c r="AQ31" s="203">
        <v>38.11</v>
      </c>
      <c r="AR31" s="203">
        <v>35.200000000000003</v>
      </c>
      <c r="AS31" s="203">
        <v>5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3.1</v>
      </c>
      <c r="AZ31" s="203">
        <v>0</v>
      </c>
      <c r="BA31" s="203">
        <v>1.22</v>
      </c>
      <c r="BB31" s="203">
        <v>2.4900000000000002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270.29000000000002</v>
      </c>
      <c r="L32" s="203">
        <v>4.63</v>
      </c>
      <c r="M32" s="203">
        <v>64.180000000000007</v>
      </c>
      <c r="N32" s="203">
        <v>52.91</v>
      </c>
      <c r="O32" s="203">
        <v>74.069999999999993</v>
      </c>
      <c r="P32" s="203">
        <v>26.27</v>
      </c>
      <c r="Q32" s="203">
        <v>9.24</v>
      </c>
      <c r="R32" s="203">
        <v>19.239999999999998</v>
      </c>
      <c r="S32" s="203">
        <v>11.85</v>
      </c>
      <c r="T32" s="203">
        <v>1.75</v>
      </c>
      <c r="U32" s="203">
        <v>59.95</v>
      </c>
      <c r="V32" s="203">
        <v>5.87</v>
      </c>
      <c r="W32" s="203">
        <v>19.36</v>
      </c>
      <c r="X32" s="203">
        <v>62.65</v>
      </c>
      <c r="Y32" s="203">
        <v>0</v>
      </c>
      <c r="Z32">
        <v>0</v>
      </c>
      <c r="AA32" s="203">
        <v>16.010000000000002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117.57</v>
      </c>
      <c r="AQ32" s="203">
        <v>38.11</v>
      </c>
      <c r="AR32" s="203">
        <v>37.67</v>
      </c>
      <c r="AS32" s="203">
        <v>5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3.1</v>
      </c>
      <c r="AZ32" s="203">
        <v>0</v>
      </c>
      <c r="BA32" s="203">
        <v>1.25</v>
      </c>
      <c r="BB32" s="203">
        <v>2.4900000000000002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270.29000000000002</v>
      </c>
      <c r="L33" s="203">
        <v>4.63</v>
      </c>
      <c r="M33" s="203">
        <v>64.180000000000007</v>
      </c>
      <c r="N33" s="203">
        <v>52.91</v>
      </c>
      <c r="O33" s="203">
        <v>74.069999999999993</v>
      </c>
      <c r="P33" s="203">
        <v>26.27</v>
      </c>
      <c r="Q33" s="203">
        <v>4</v>
      </c>
      <c r="R33" s="203">
        <v>9.25</v>
      </c>
      <c r="S33" s="203">
        <v>5.77</v>
      </c>
      <c r="T33" s="203">
        <v>1.75</v>
      </c>
      <c r="U33" s="203">
        <v>59.95</v>
      </c>
      <c r="V33" s="203">
        <v>6.1</v>
      </c>
      <c r="W33" s="203">
        <v>19.36</v>
      </c>
      <c r="X33" s="203">
        <v>62.65</v>
      </c>
      <c r="Y33" s="203">
        <v>0</v>
      </c>
      <c r="Z33">
        <v>0</v>
      </c>
      <c r="AA33" s="203">
        <v>16.010000000000002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117.57</v>
      </c>
      <c r="AQ33" s="203">
        <v>38.11</v>
      </c>
      <c r="AR33" s="203">
        <v>41.5</v>
      </c>
      <c r="AS33" s="203">
        <v>4.8099999999999996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3.1</v>
      </c>
      <c r="AZ33" s="203">
        <v>0</v>
      </c>
      <c r="BA33" s="203">
        <v>1.25</v>
      </c>
      <c r="BB33" s="203">
        <v>3.23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270.29000000000002</v>
      </c>
      <c r="L34" s="203">
        <v>4.7</v>
      </c>
      <c r="M34" s="203">
        <v>64.180000000000007</v>
      </c>
      <c r="N34" s="203">
        <v>52.91</v>
      </c>
      <c r="O34" s="203">
        <v>74.069999999999993</v>
      </c>
      <c r="P34" s="203">
        <v>26.27</v>
      </c>
      <c r="Q34" s="203">
        <v>5.26</v>
      </c>
      <c r="R34" s="203">
        <v>10.55</v>
      </c>
      <c r="S34" s="203">
        <v>6.52</v>
      </c>
      <c r="T34" s="203">
        <v>1.75</v>
      </c>
      <c r="U34" s="203">
        <v>59.95</v>
      </c>
      <c r="V34" s="203">
        <v>5.87</v>
      </c>
      <c r="W34" s="203">
        <v>19.36</v>
      </c>
      <c r="X34" s="203">
        <v>62.65</v>
      </c>
      <c r="Y34" s="203">
        <v>0</v>
      </c>
      <c r="Z34">
        <v>0</v>
      </c>
      <c r="AA34" s="203">
        <v>16.010000000000002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81.760000000000005</v>
      </c>
      <c r="AQ34" s="203">
        <v>20.2</v>
      </c>
      <c r="AR34" s="203">
        <v>43.5</v>
      </c>
      <c r="AS34" s="203">
        <v>4.8099999999999996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3.1</v>
      </c>
      <c r="AZ34" s="203">
        <v>0</v>
      </c>
      <c r="BA34" s="203">
        <v>1.25</v>
      </c>
      <c r="BB34" s="203">
        <v>3.01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270.29000000000002</v>
      </c>
      <c r="L35" s="203">
        <v>4.7</v>
      </c>
      <c r="M35" s="203">
        <v>64.180000000000007</v>
      </c>
      <c r="N35" s="203">
        <v>52.91</v>
      </c>
      <c r="O35" s="203">
        <v>74.069999999999993</v>
      </c>
      <c r="P35" s="203">
        <v>26.27</v>
      </c>
      <c r="Q35" s="203">
        <v>5.26</v>
      </c>
      <c r="R35" s="203">
        <v>10.55</v>
      </c>
      <c r="S35" s="203">
        <v>6.52</v>
      </c>
      <c r="T35" s="203">
        <v>0.82</v>
      </c>
      <c r="U35" s="203">
        <v>59.95</v>
      </c>
      <c r="V35" s="203">
        <v>3.9</v>
      </c>
      <c r="W35" s="203">
        <v>19.98</v>
      </c>
      <c r="X35" s="203">
        <v>62.65</v>
      </c>
      <c r="Y35" s="203">
        <v>0</v>
      </c>
      <c r="Z35">
        <v>0</v>
      </c>
      <c r="AA35" s="203">
        <v>16.010000000000002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57.71</v>
      </c>
      <c r="AQ35" s="203">
        <v>20.2</v>
      </c>
      <c r="AR35" s="203">
        <v>45.5</v>
      </c>
      <c r="AS35" s="203">
        <v>2.5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3.1</v>
      </c>
      <c r="AZ35" s="203">
        <v>0</v>
      </c>
      <c r="BA35" s="203">
        <v>1.25</v>
      </c>
      <c r="BB35" s="203">
        <v>1.72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270.29000000000002</v>
      </c>
      <c r="L36" s="203">
        <v>4.7</v>
      </c>
      <c r="M36" s="203">
        <v>64.180000000000007</v>
      </c>
      <c r="N36" s="203">
        <v>52.91</v>
      </c>
      <c r="O36" s="203">
        <v>74.069999999999993</v>
      </c>
      <c r="P36" s="203">
        <v>26.27</v>
      </c>
      <c r="Q36" s="203">
        <v>5.26</v>
      </c>
      <c r="R36" s="203">
        <v>10.55</v>
      </c>
      <c r="S36" s="203">
        <v>6.52</v>
      </c>
      <c r="T36" s="203">
        <v>0.82</v>
      </c>
      <c r="U36" s="203">
        <v>59.95</v>
      </c>
      <c r="V36" s="203">
        <v>3.9</v>
      </c>
      <c r="W36" s="203">
        <v>19.36</v>
      </c>
      <c r="X36" s="203">
        <v>62.65</v>
      </c>
      <c r="Y36" s="203">
        <v>0</v>
      </c>
      <c r="Z36">
        <v>0</v>
      </c>
      <c r="AA36" s="203">
        <v>16.010000000000002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57.71</v>
      </c>
      <c r="AQ36" s="203">
        <v>20.2</v>
      </c>
      <c r="AR36" s="203">
        <v>46.5</v>
      </c>
      <c r="AS36" s="203">
        <v>2.5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3.1</v>
      </c>
      <c r="AZ36" s="203">
        <v>0</v>
      </c>
      <c r="BA36" s="203">
        <v>0.99</v>
      </c>
      <c r="BB36" s="203">
        <v>1.72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270.29000000000002</v>
      </c>
      <c r="L37" s="203">
        <v>4.7</v>
      </c>
      <c r="M37" s="203">
        <v>64.180000000000007</v>
      </c>
      <c r="N37" s="203">
        <v>52.91</v>
      </c>
      <c r="O37" s="203">
        <v>74.069999999999993</v>
      </c>
      <c r="P37" s="203">
        <v>26.27</v>
      </c>
      <c r="Q37" s="203">
        <v>5.26</v>
      </c>
      <c r="R37" s="203">
        <v>10.55</v>
      </c>
      <c r="S37" s="203">
        <v>6.52</v>
      </c>
      <c r="T37" s="203">
        <v>0.82</v>
      </c>
      <c r="U37" s="203">
        <v>59.95</v>
      </c>
      <c r="V37" s="203">
        <v>4.33</v>
      </c>
      <c r="W37" s="203">
        <v>12.35</v>
      </c>
      <c r="X37" s="203">
        <v>36</v>
      </c>
      <c r="Y37" s="203">
        <v>0</v>
      </c>
      <c r="Z37">
        <v>0</v>
      </c>
      <c r="AA37" s="203">
        <v>16.010000000000002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57.71</v>
      </c>
      <c r="AQ37" s="203">
        <v>20.2</v>
      </c>
      <c r="AR37" s="203">
        <v>47.5</v>
      </c>
      <c r="AS37" s="203">
        <v>2.5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3.1</v>
      </c>
      <c r="AZ37" s="203">
        <v>0</v>
      </c>
      <c r="BA37" s="203">
        <v>0.99</v>
      </c>
      <c r="BB37" s="203">
        <v>1.72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270.29000000000002</v>
      </c>
      <c r="L38" s="203">
        <v>4.7</v>
      </c>
      <c r="M38" s="203">
        <v>64.180000000000007</v>
      </c>
      <c r="N38" s="203">
        <v>52.91</v>
      </c>
      <c r="O38" s="203">
        <v>74.069999999999993</v>
      </c>
      <c r="P38" s="203">
        <v>26.27</v>
      </c>
      <c r="Q38" s="203">
        <v>5.26</v>
      </c>
      <c r="R38" s="203">
        <v>10.55</v>
      </c>
      <c r="S38" s="203">
        <v>6.52</v>
      </c>
      <c r="T38" s="203">
        <v>0.82</v>
      </c>
      <c r="U38" s="203">
        <v>59.95</v>
      </c>
      <c r="V38" s="203">
        <v>4.33</v>
      </c>
      <c r="W38" s="203">
        <v>12.35</v>
      </c>
      <c r="X38" s="203">
        <v>36</v>
      </c>
      <c r="Y38" s="203">
        <v>0</v>
      </c>
      <c r="Z38">
        <v>0</v>
      </c>
      <c r="AA38" s="203">
        <v>16.010000000000002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57.71</v>
      </c>
      <c r="AQ38" s="203">
        <v>20.2</v>
      </c>
      <c r="AR38" s="203">
        <v>47.5</v>
      </c>
      <c r="AS38" s="203">
        <v>2.5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3.1</v>
      </c>
      <c r="AZ38" s="203">
        <v>0</v>
      </c>
      <c r="BA38" s="203">
        <v>1.01</v>
      </c>
      <c r="BB38" s="203">
        <v>1.72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270.3</v>
      </c>
      <c r="L39" s="203">
        <v>4.7</v>
      </c>
      <c r="M39" s="203">
        <v>64.19</v>
      </c>
      <c r="N39" s="203">
        <v>53.36</v>
      </c>
      <c r="O39" s="203">
        <v>74.349999999999994</v>
      </c>
      <c r="P39" s="203">
        <v>26.72</v>
      </c>
      <c r="Q39" s="203">
        <v>5.26</v>
      </c>
      <c r="R39" s="203">
        <v>10.55</v>
      </c>
      <c r="S39" s="203">
        <v>7.56</v>
      </c>
      <c r="T39" s="203">
        <v>0.85</v>
      </c>
      <c r="U39" s="203">
        <v>59.95</v>
      </c>
      <c r="V39" s="203">
        <v>4.33</v>
      </c>
      <c r="W39" s="203">
        <v>12.37</v>
      </c>
      <c r="X39" s="203">
        <v>36</v>
      </c>
      <c r="Y39" s="203">
        <v>0</v>
      </c>
      <c r="Z39">
        <v>0</v>
      </c>
      <c r="AA39" s="203">
        <v>15.59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57.71</v>
      </c>
      <c r="AQ39" s="203">
        <v>20.2</v>
      </c>
      <c r="AR39" s="203">
        <v>47.5</v>
      </c>
      <c r="AS39" s="203">
        <v>2.5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3.1</v>
      </c>
      <c r="AZ39" s="203">
        <v>0</v>
      </c>
      <c r="BA39" s="203">
        <v>1.01</v>
      </c>
      <c r="BB39" s="203">
        <v>1.72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270.3</v>
      </c>
      <c r="L40" s="203">
        <v>4.7</v>
      </c>
      <c r="M40" s="203">
        <v>64.19</v>
      </c>
      <c r="N40" s="203">
        <v>53.36</v>
      </c>
      <c r="O40" s="203">
        <v>74.349999999999994</v>
      </c>
      <c r="P40" s="203">
        <v>26.72</v>
      </c>
      <c r="Q40" s="203">
        <v>5.26</v>
      </c>
      <c r="R40" s="203">
        <v>10.55</v>
      </c>
      <c r="S40" s="203">
        <v>7.56</v>
      </c>
      <c r="T40" s="203">
        <v>0.85</v>
      </c>
      <c r="U40" s="203">
        <v>59.95</v>
      </c>
      <c r="V40" s="203">
        <v>4.33</v>
      </c>
      <c r="W40" s="203">
        <v>12.37</v>
      </c>
      <c r="X40" s="203">
        <v>36</v>
      </c>
      <c r="Y40" s="203">
        <v>0</v>
      </c>
      <c r="Z40">
        <v>0</v>
      </c>
      <c r="AA40" s="203">
        <v>15.59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57.71</v>
      </c>
      <c r="AQ40" s="203">
        <v>20.2</v>
      </c>
      <c r="AR40" s="203">
        <v>47.5</v>
      </c>
      <c r="AS40" s="203">
        <v>2.5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3.1</v>
      </c>
      <c r="AZ40" s="203">
        <v>0</v>
      </c>
      <c r="BA40" s="203">
        <v>1.01</v>
      </c>
      <c r="BB40" s="203">
        <v>1.72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270.3</v>
      </c>
      <c r="L41" s="203">
        <v>4.7</v>
      </c>
      <c r="M41" s="203">
        <v>64.19</v>
      </c>
      <c r="N41" s="203">
        <v>53.36</v>
      </c>
      <c r="O41" s="203">
        <v>74.349999999999994</v>
      </c>
      <c r="P41" s="203">
        <v>31.48</v>
      </c>
      <c r="Q41" s="203">
        <v>5.26</v>
      </c>
      <c r="R41" s="203">
        <v>10.55</v>
      </c>
      <c r="S41" s="203">
        <v>7.56</v>
      </c>
      <c r="T41" s="203">
        <v>0.85</v>
      </c>
      <c r="U41" s="203">
        <v>59.95</v>
      </c>
      <c r="V41" s="203">
        <v>4.33</v>
      </c>
      <c r="W41" s="203">
        <v>12.5</v>
      </c>
      <c r="X41" s="203">
        <v>36</v>
      </c>
      <c r="Y41" s="203">
        <v>0</v>
      </c>
      <c r="Z41">
        <v>0</v>
      </c>
      <c r="AA41" s="203">
        <v>15.59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57.71</v>
      </c>
      <c r="AQ41" s="203">
        <v>20.2</v>
      </c>
      <c r="AR41" s="203">
        <v>47.5</v>
      </c>
      <c r="AS41" s="203">
        <v>2.5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4.51</v>
      </c>
      <c r="AZ41" s="203">
        <v>0</v>
      </c>
      <c r="BA41" s="203">
        <v>1.01</v>
      </c>
      <c r="BB41" s="203">
        <v>1.95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270.3</v>
      </c>
      <c r="L42" s="203">
        <v>4.7</v>
      </c>
      <c r="M42" s="203">
        <v>64.19</v>
      </c>
      <c r="N42" s="203">
        <v>53.36</v>
      </c>
      <c r="O42" s="203">
        <v>74.349999999999994</v>
      </c>
      <c r="P42" s="203">
        <v>31.7</v>
      </c>
      <c r="Q42" s="203">
        <v>5.26</v>
      </c>
      <c r="R42" s="203">
        <v>10.55</v>
      </c>
      <c r="S42" s="203">
        <v>7.56</v>
      </c>
      <c r="T42" s="203">
        <v>0.85</v>
      </c>
      <c r="U42" s="203">
        <v>59.95</v>
      </c>
      <c r="V42" s="203">
        <v>4.33</v>
      </c>
      <c r="W42" s="203">
        <v>12.5</v>
      </c>
      <c r="X42" s="203">
        <v>36</v>
      </c>
      <c r="Y42" s="203">
        <v>0</v>
      </c>
      <c r="Z42">
        <v>0</v>
      </c>
      <c r="AA42" s="203">
        <v>15.59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57.71</v>
      </c>
      <c r="AQ42" s="203">
        <v>20.2</v>
      </c>
      <c r="AR42" s="203">
        <v>47.5</v>
      </c>
      <c r="AS42" s="203">
        <v>2.5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4.51</v>
      </c>
      <c r="AZ42" s="203">
        <v>0</v>
      </c>
      <c r="BA42" s="203">
        <v>1.01</v>
      </c>
      <c r="BB42" s="203">
        <v>1.95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270.3</v>
      </c>
      <c r="L43" s="203">
        <v>4.7</v>
      </c>
      <c r="M43" s="203">
        <v>64.19</v>
      </c>
      <c r="N43" s="203">
        <v>53.36</v>
      </c>
      <c r="O43" s="203">
        <v>74.349999999999994</v>
      </c>
      <c r="P43" s="203">
        <v>31.7</v>
      </c>
      <c r="Q43" s="203">
        <v>5.26</v>
      </c>
      <c r="R43" s="203">
        <v>10.68</v>
      </c>
      <c r="S43" s="203">
        <v>7.56</v>
      </c>
      <c r="T43" s="203">
        <v>0.85</v>
      </c>
      <c r="U43" s="203">
        <v>59.95</v>
      </c>
      <c r="V43" s="203">
        <v>4.33</v>
      </c>
      <c r="W43" s="203">
        <v>12.5</v>
      </c>
      <c r="X43" s="203">
        <v>36</v>
      </c>
      <c r="Y43" s="203">
        <v>0</v>
      </c>
      <c r="Z43">
        <v>0</v>
      </c>
      <c r="AA43" s="203">
        <v>15.59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57.71</v>
      </c>
      <c r="AQ43" s="203">
        <v>20.2</v>
      </c>
      <c r="AR43" s="203">
        <v>47.5</v>
      </c>
      <c r="AS43" s="203">
        <v>2.5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4.51</v>
      </c>
      <c r="AZ43" s="203">
        <v>0</v>
      </c>
      <c r="BA43" s="203">
        <v>1.01</v>
      </c>
      <c r="BB43" s="203">
        <v>1.97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270.3</v>
      </c>
      <c r="L44" s="203">
        <v>4.7</v>
      </c>
      <c r="M44" s="203">
        <v>64.19</v>
      </c>
      <c r="N44" s="203">
        <v>53.36</v>
      </c>
      <c r="O44" s="203">
        <v>74.349999999999994</v>
      </c>
      <c r="P44" s="203">
        <v>31.7</v>
      </c>
      <c r="Q44" s="203">
        <v>5.26</v>
      </c>
      <c r="R44" s="203">
        <v>10.68</v>
      </c>
      <c r="S44" s="203">
        <v>7.56</v>
      </c>
      <c r="T44" s="203">
        <v>0.85</v>
      </c>
      <c r="U44" s="203">
        <v>59.95</v>
      </c>
      <c r="V44" s="203">
        <v>4.33</v>
      </c>
      <c r="W44" s="203">
        <v>12.5</v>
      </c>
      <c r="X44" s="203">
        <v>36</v>
      </c>
      <c r="Y44" s="203">
        <v>0</v>
      </c>
      <c r="Z44">
        <v>0</v>
      </c>
      <c r="AA44" s="203">
        <v>15.59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57.71</v>
      </c>
      <c r="AQ44" s="203">
        <v>20.2</v>
      </c>
      <c r="AR44" s="203">
        <v>47.5</v>
      </c>
      <c r="AS44" s="203">
        <v>2.5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4.51</v>
      </c>
      <c r="AZ44" s="203">
        <v>0</v>
      </c>
      <c r="BA44" s="203">
        <v>0.61</v>
      </c>
      <c r="BB44" s="203">
        <v>1.97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270.3</v>
      </c>
      <c r="L45" s="203">
        <v>4.7</v>
      </c>
      <c r="M45" s="203">
        <v>64.19</v>
      </c>
      <c r="N45" s="203">
        <v>53.36</v>
      </c>
      <c r="O45" s="203">
        <v>74.349999999999994</v>
      </c>
      <c r="P45" s="203">
        <v>31.7</v>
      </c>
      <c r="Q45" s="203">
        <v>5.74</v>
      </c>
      <c r="R45" s="203">
        <v>10.68</v>
      </c>
      <c r="S45" s="203">
        <v>7.56</v>
      </c>
      <c r="T45" s="203">
        <v>0.85</v>
      </c>
      <c r="U45" s="203">
        <v>59.95</v>
      </c>
      <c r="V45" s="203">
        <v>4.33</v>
      </c>
      <c r="W45" s="203">
        <v>13.04</v>
      </c>
      <c r="X45" s="203">
        <v>37.5</v>
      </c>
      <c r="Y45" s="203">
        <v>0</v>
      </c>
      <c r="Z45">
        <v>0</v>
      </c>
      <c r="AA45" s="203">
        <v>15.08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57.71</v>
      </c>
      <c r="AQ45" s="203">
        <v>20.2</v>
      </c>
      <c r="AR45" s="203">
        <v>47.5</v>
      </c>
      <c r="AS45" s="203">
        <v>2.5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4.51</v>
      </c>
      <c r="AZ45" s="203">
        <v>0</v>
      </c>
      <c r="BA45" s="203">
        <v>0</v>
      </c>
      <c r="BB45" s="203">
        <v>2.02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270.3</v>
      </c>
      <c r="L46" s="203">
        <v>4.7</v>
      </c>
      <c r="M46" s="203">
        <v>64.19</v>
      </c>
      <c r="N46" s="203">
        <v>53.36</v>
      </c>
      <c r="O46" s="203">
        <v>74.349999999999994</v>
      </c>
      <c r="P46" s="203">
        <v>31.7</v>
      </c>
      <c r="Q46" s="203">
        <v>5.74</v>
      </c>
      <c r="R46" s="203">
        <v>10.68</v>
      </c>
      <c r="S46" s="203">
        <v>7.56</v>
      </c>
      <c r="T46" s="203">
        <v>0.85</v>
      </c>
      <c r="U46" s="203">
        <v>59.95</v>
      </c>
      <c r="V46" s="203">
        <v>4.33</v>
      </c>
      <c r="W46" s="203">
        <v>13.04</v>
      </c>
      <c r="X46" s="203">
        <v>37.54</v>
      </c>
      <c r="Y46" s="203">
        <v>0</v>
      </c>
      <c r="Z46">
        <v>0</v>
      </c>
      <c r="AA46" s="203">
        <v>15.08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57.71</v>
      </c>
      <c r="AQ46" s="203">
        <v>20.2</v>
      </c>
      <c r="AR46" s="203">
        <v>47.5</v>
      </c>
      <c r="AS46" s="203">
        <v>2.5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4.51</v>
      </c>
      <c r="AZ46" s="203">
        <v>0</v>
      </c>
      <c r="BA46" s="203">
        <v>0</v>
      </c>
      <c r="BB46" s="203">
        <v>2.02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270.3</v>
      </c>
      <c r="L47" s="203">
        <v>4.7</v>
      </c>
      <c r="M47" s="203">
        <v>64.19</v>
      </c>
      <c r="N47" s="203">
        <v>53.36</v>
      </c>
      <c r="O47" s="203">
        <v>74.349999999999994</v>
      </c>
      <c r="P47" s="203">
        <v>31.7</v>
      </c>
      <c r="Q47" s="203">
        <v>5.74</v>
      </c>
      <c r="R47" s="203">
        <v>12.68</v>
      </c>
      <c r="S47" s="203">
        <v>7.56</v>
      </c>
      <c r="T47" s="203">
        <v>0.85</v>
      </c>
      <c r="U47" s="203">
        <v>59.95</v>
      </c>
      <c r="V47" s="203">
        <v>4.33</v>
      </c>
      <c r="W47" s="203">
        <v>13.58</v>
      </c>
      <c r="X47" s="203">
        <v>43.45</v>
      </c>
      <c r="Y47" s="203">
        <v>0</v>
      </c>
      <c r="Z47">
        <v>0</v>
      </c>
      <c r="AA47" s="203">
        <v>15.08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57.71</v>
      </c>
      <c r="AQ47" s="203">
        <v>20.2</v>
      </c>
      <c r="AR47" s="203">
        <v>47.5</v>
      </c>
      <c r="AS47" s="203">
        <v>2.5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4.51</v>
      </c>
      <c r="AZ47" s="203">
        <v>0</v>
      </c>
      <c r="BA47" s="203">
        <v>0</v>
      </c>
      <c r="BB47" s="203">
        <v>3.01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270.3</v>
      </c>
      <c r="L48" s="203">
        <v>4.7</v>
      </c>
      <c r="M48" s="203">
        <v>64.19</v>
      </c>
      <c r="N48" s="203">
        <v>53.36</v>
      </c>
      <c r="O48" s="203">
        <v>74.349999999999994</v>
      </c>
      <c r="P48" s="203">
        <v>31.7</v>
      </c>
      <c r="Q48" s="203">
        <v>5.74</v>
      </c>
      <c r="R48" s="203">
        <v>12.68</v>
      </c>
      <c r="S48" s="203">
        <v>7.56</v>
      </c>
      <c r="T48" s="203">
        <v>0.85</v>
      </c>
      <c r="U48" s="203">
        <v>59.95</v>
      </c>
      <c r="V48" s="203">
        <v>4.33</v>
      </c>
      <c r="W48" s="203">
        <v>13.58</v>
      </c>
      <c r="X48" s="203">
        <v>43.65</v>
      </c>
      <c r="Y48" s="203">
        <v>0</v>
      </c>
      <c r="Z48">
        <v>0</v>
      </c>
      <c r="AA48" s="203">
        <v>15.08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57.71</v>
      </c>
      <c r="AQ48" s="203">
        <v>20.2</v>
      </c>
      <c r="AR48" s="203">
        <v>47.5</v>
      </c>
      <c r="AS48" s="203">
        <v>2.5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4.51</v>
      </c>
      <c r="AZ48" s="203">
        <v>0</v>
      </c>
      <c r="BA48" s="203">
        <v>0</v>
      </c>
      <c r="BB48" s="203">
        <v>3.01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270.3</v>
      </c>
      <c r="L49" s="203">
        <v>4.7</v>
      </c>
      <c r="M49" s="203">
        <v>64.19</v>
      </c>
      <c r="N49" s="203">
        <v>53.36</v>
      </c>
      <c r="O49" s="203">
        <v>74.349999999999994</v>
      </c>
      <c r="P49" s="203">
        <v>31.7</v>
      </c>
      <c r="Q49" s="203">
        <v>5.74</v>
      </c>
      <c r="R49" s="203">
        <v>12.68</v>
      </c>
      <c r="S49" s="203">
        <v>7.56</v>
      </c>
      <c r="T49" s="203">
        <v>0.85</v>
      </c>
      <c r="U49" s="203">
        <v>59.95</v>
      </c>
      <c r="V49" s="203">
        <v>4.33</v>
      </c>
      <c r="W49" s="203">
        <v>13.87</v>
      </c>
      <c r="X49" s="203">
        <v>45.26</v>
      </c>
      <c r="Y49" s="203">
        <v>0</v>
      </c>
      <c r="Z49">
        <v>0</v>
      </c>
      <c r="AA49" s="203">
        <v>15.08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57.71</v>
      </c>
      <c r="AQ49" s="203">
        <v>20.2</v>
      </c>
      <c r="AR49" s="203">
        <v>47.5</v>
      </c>
      <c r="AS49" s="203">
        <v>4.0999999999999996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4.51</v>
      </c>
      <c r="AZ49" s="203">
        <v>0</v>
      </c>
      <c r="BA49" s="203">
        <v>0</v>
      </c>
      <c r="BB49" s="203">
        <v>3.01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270.3</v>
      </c>
      <c r="L50" s="203">
        <v>4.7</v>
      </c>
      <c r="M50" s="203">
        <v>64.19</v>
      </c>
      <c r="N50" s="203">
        <v>53.36</v>
      </c>
      <c r="O50" s="203">
        <v>74.349999999999994</v>
      </c>
      <c r="P50" s="203">
        <v>31.7</v>
      </c>
      <c r="Q50" s="203">
        <v>5.74</v>
      </c>
      <c r="R50" s="203">
        <v>12.68</v>
      </c>
      <c r="S50" s="203">
        <v>7.56</v>
      </c>
      <c r="T50" s="203">
        <v>0.85</v>
      </c>
      <c r="U50" s="203">
        <v>59.95</v>
      </c>
      <c r="V50" s="203">
        <v>4.33</v>
      </c>
      <c r="W50" s="203">
        <v>13.87</v>
      </c>
      <c r="X50" s="203">
        <v>45.26</v>
      </c>
      <c r="Y50" s="203">
        <v>0</v>
      </c>
      <c r="Z50">
        <v>0</v>
      </c>
      <c r="AA50" s="203">
        <v>15.08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57.71</v>
      </c>
      <c r="AQ50" s="203">
        <v>20.2</v>
      </c>
      <c r="AR50" s="203">
        <v>47.5</v>
      </c>
      <c r="AS50" s="203">
        <v>4.0999999999999996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4.51</v>
      </c>
      <c r="AZ50" s="203">
        <v>0</v>
      </c>
      <c r="BA50" s="203">
        <v>0</v>
      </c>
      <c r="BB50" s="203">
        <v>3.01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270.3</v>
      </c>
      <c r="L51" s="203">
        <v>4.7</v>
      </c>
      <c r="M51" s="203">
        <v>64.19</v>
      </c>
      <c r="N51" s="203">
        <v>53.36</v>
      </c>
      <c r="O51" s="203">
        <v>74.349999999999994</v>
      </c>
      <c r="P51" s="203">
        <v>31.7</v>
      </c>
      <c r="Q51" s="203">
        <v>5.74</v>
      </c>
      <c r="R51" s="203">
        <v>12.68</v>
      </c>
      <c r="S51" s="203">
        <v>7.56</v>
      </c>
      <c r="T51" s="203">
        <v>0.85</v>
      </c>
      <c r="U51" s="203">
        <v>59.95</v>
      </c>
      <c r="V51" s="203">
        <v>4.33</v>
      </c>
      <c r="W51" s="203">
        <v>13.87</v>
      </c>
      <c r="X51" s="203">
        <v>45.26</v>
      </c>
      <c r="Y51" s="203">
        <v>0</v>
      </c>
      <c r="Z51">
        <v>0</v>
      </c>
      <c r="AA51" s="203">
        <v>15.08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57.71</v>
      </c>
      <c r="AQ51" s="203">
        <v>20.2</v>
      </c>
      <c r="AR51" s="203">
        <v>47.5</v>
      </c>
      <c r="AS51" s="203">
        <v>4.0999999999999996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4.51</v>
      </c>
      <c r="AZ51" s="203">
        <v>0</v>
      </c>
      <c r="BA51" s="203">
        <v>0</v>
      </c>
      <c r="BB51" s="203">
        <v>3.01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270.3</v>
      </c>
      <c r="L52" s="203">
        <v>4.7</v>
      </c>
      <c r="M52" s="203">
        <v>64.19</v>
      </c>
      <c r="N52" s="203">
        <v>53.36</v>
      </c>
      <c r="O52" s="203">
        <v>74.349999999999994</v>
      </c>
      <c r="P52" s="203">
        <v>31.7</v>
      </c>
      <c r="Q52" s="203">
        <v>5.74</v>
      </c>
      <c r="R52" s="203">
        <v>12.68</v>
      </c>
      <c r="S52" s="203">
        <v>7.56</v>
      </c>
      <c r="T52" s="203">
        <v>0.85</v>
      </c>
      <c r="U52" s="203">
        <v>59.95</v>
      </c>
      <c r="V52" s="203">
        <v>4.33</v>
      </c>
      <c r="W52" s="203">
        <v>13.87</v>
      </c>
      <c r="X52" s="203">
        <v>45.26</v>
      </c>
      <c r="Y52" s="203">
        <v>0</v>
      </c>
      <c r="Z52">
        <v>0</v>
      </c>
      <c r="AA52" s="203">
        <v>15.08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57.71</v>
      </c>
      <c r="AQ52" s="203">
        <v>20.2</v>
      </c>
      <c r="AR52" s="203">
        <v>47.5</v>
      </c>
      <c r="AS52" s="203">
        <v>4.0999999999999996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4.51</v>
      </c>
      <c r="AZ52" s="203">
        <v>0</v>
      </c>
      <c r="BA52" s="203">
        <v>0</v>
      </c>
      <c r="BB52" s="203">
        <v>3.01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270.3</v>
      </c>
      <c r="L53" s="203">
        <v>4.7</v>
      </c>
      <c r="M53" s="203">
        <v>59.04</v>
      </c>
      <c r="N53" s="203">
        <v>36.49</v>
      </c>
      <c r="O53" s="203">
        <v>62.69</v>
      </c>
      <c r="P53" s="203">
        <v>13.27</v>
      </c>
      <c r="Q53" s="203">
        <v>5.74</v>
      </c>
      <c r="R53" s="203">
        <v>12.68</v>
      </c>
      <c r="S53" s="203">
        <v>7.56</v>
      </c>
      <c r="T53" s="203">
        <v>0.85</v>
      </c>
      <c r="U53" s="203">
        <v>59.95</v>
      </c>
      <c r="V53" s="203">
        <v>4.33</v>
      </c>
      <c r="W53" s="203">
        <v>12.54</v>
      </c>
      <c r="X53" s="203">
        <v>41.9</v>
      </c>
      <c r="Y53" s="203">
        <v>0</v>
      </c>
      <c r="Z53">
        <v>0</v>
      </c>
      <c r="AA53" s="203">
        <v>15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57.71</v>
      </c>
      <c r="AQ53" s="203">
        <v>20.2</v>
      </c>
      <c r="AR53" s="203">
        <v>47.5</v>
      </c>
      <c r="AS53" s="203">
        <v>2.75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4.51</v>
      </c>
      <c r="AZ53" s="203">
        <v>0</v>
      </c>
      <c r="BA53" s="203">
        <v>0</v>
      </c>
      <c r="BB53" s="203">
        <v>3.01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270.3</v>
      </c>
      <c r="L54" s="203">
        <v>4.7</v>
      </c>
      <c r="M54" s="203">
        <v>59.04</v>
      </c>
      <c r="N54" s="203">
        <v>36.49</v>
      </c>
      <c r="O54" s="203">
        <v>62.69</v>
      </c>
      <c r="P54" s="203">
        <v>13.27</v>
      </c>
      <c r="Q54" s="203">
        <v>5.74</v>
      </c>
      <c r="R54" s="203">
        <v>12.68</v>
      </c>
      <c r="S54" s="203">
        <v>7.56</v>
      </c>
      <c r="T54" s="203">
        <v>0.85</v>
      </c>
      <c r="U54" s="203">
        <v>59.95</v>
      </c>
      <c r="V54" s="203">
        <v>4.33</v>
      </c>
      <c r="W54" s="203">
        <v>12.54</v>
      </c>
      <c r="X54" s="203">
        <v>41.87</v>
      </c>
      <c r="Y54" s="203">
        <v>0</v>
      </c>
      <c r="Z54">
        <v>0</v>
      </c>
      <c r="AA54" s="203">
        <v>15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57.71</v>
      </c>
      <c r="AQ54" s="203">
        <v>20.2</v>
      </c>
      <c r="AR54" s="203">
        <v>47.5</v>
      </c>
      <c r="AS54" s="203">
        <v>2.75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4.51</v>
      </c>
      <c r="AZ54" s="203">
        <v>0</v>
      </c>
      <c r="BA54" s="203">
        <v>0</v>
      </c>
      <c r="BB54" s="203">
        <v>3.01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270.3</v>
      </c>
      <c r="L55" s="203">
        <v>4.7</v>
      </c>
      <c r="M55" s="203">
        <v>59.01</v>
      </c>
      <c r="N55" s="203">
        <v>36.450000000000003</v>
      </c>
      <c r="O55" s="203">
        <v>62.69</v>
      </c>
      <c r="P55" s="203">
        <v>13.27</v>
      </c>
      <c r="Q55" s="203">
        <v>5.74</v>
      </c>
      <c r="R55" s="203">
        <v>12.68</v>
      </c>
      <c r="S55" s="203">
        <v>7.56</v>
      </c>
      <c r="T55" s="203">
        <v>0.85</v>
      </c>
      <c r="U55" s="203">
        <v>59.95</v>
      </c>
      <c r="V55" s="203">
        <v>4.33</v>
      </c>
      <c r="W55" s="203">
        <v>12.54</v>
      </c>
      <c r="X55" s="203">
        <v>41.82</v>
      </c>
      <c r="Y55" s="203">
        <v>0</v>
      </c>
      <c r="Z55">
        <v>0</v>
      </c>
      <c r="AA55" s="203">
        <v>15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57.71</v>
      </c>
      <c r="AQ55" s="203">
        <v>20.2</v>
      </c>
      <c r="AR55" s="203">
        <v>47.5</v>
      </c>
      <c r="AS55" s="203">
        <v>2.75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4.51</v>
      </c>
      <c r="AZ55" s="203">
        <v>0</v>
      </c>
      <c r="BA55" s="203">
        <v>0</v>
      </c>
      <c r="BB55" s="203">
        <v>3.01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270.3</v>
      </c>
      <c r="L56" s="203">
        <v>4.7</v>
      </c>
      <c r="M56" s="203">
        <v>59.01</v>
      </c>
      <c r="N56" s="203">
        <v>36.450000000000003</v>
      </c>
      <c r="O56" s="203">
        <v>62.69</v>
      </c>
      <c r="P56" s="203">
        <v>13.27</v>
      </c>
      <c r="Q56" s="203">
        <v>5.74</v>
      </c>
      <c r="R56" s="203">
        <v>12.68</v>
      </c>
      <c r="S56" s="203">
        <v>7.56</v>
      </c>
      <c r="T56" s="203">
        <v>0.85</v>
      </c>
      <c r="U56" s="203">
        <v>59.95</v>
      </c>
      <c r="V56" s="203">
        <v>4.33</v>
      </c>
      <c r="W56" s="203">
        <v>12.54</v>
      </c>
      <c r="X56" s="203">
        <v>41.79</v>
      </c>
      <c r="Y56" s="203">
        <v>0</v>
      </c>
      <c r="Z56">
        <v>0</v>
      </c>
      <c r="AA56" s="203">
        <v>15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57.71</v>
      </c>
      <c r="AQ56" s="203">
        <v>20.2</v>
      </c>
      <c r="AR56" s="203">
        <v>47.5</v>
      </c>
      <c r="AS56" s="203">
        <v>2.75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4.51</v>
      </c>
      <c r="AZ56" s="203">
        <v>0</v>
      </c>
      <c r="BA56" s="203">
        <v>0</v>
      </c>
      <c r="BB56" s="203">
        <v>3.01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270.3</v>
      </c>
      <c r="L57" s="203">
        <v>4.7</v>
      </c>
      <c r="M57" s="203">
        <v>59.01</v>
      </c>
      <c r="N57" s="203">
        <v>36.450000000000003</v>
      </c>
      <c r="O57" s="203">
        <v>62.69</v>
      </c>
      <c r="P57" s="203">
        <v>13.27</v>
      </c>
      <c r="Q57" s="203">
        <v>5.74</v>
      </c>
      <c r="R57" s="203">
        <v>12.68</v>
      </c>
      <c r="S57" s="203">
        <v>7.56</v>
      </c>
      <c r="T57" s="203">
        <v>0.85</v>
      </c>
      <c r="U57" s="203">
        <v>59.95</v>
      </c>
      <c r="V57" s="203">
        <v>4.33</v>
      </c>
      <c r="W57" s="203">
        <v>12.54</v>
      </c>
      <c r="X57" s="203">
        <v>41.79</v>
      </c>
      <c r="Y57" s="203">
        <v>0</v>
      </c>
      <c r="Z57">
        <v>0</v>
      </c>
      <c r="AA57" s="203">
        <v>15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57.71</v>
      </c>
      <c r="AQ57" s="203">
        <v>20.2</v>
      </c>
      <c r="AR57" s="203">
        <v>47.5</v>
      </c>
      <c r="AS57" s="203">
        <v>2.75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4.51</v>
      </c>
      <c r="AZ57" s="203">
        <v>0</v>
      </c>
      <c r="BA57" s="203">
        <v>0</v>
      </c>
      <c r="BB57" s="203">
        <v>3.01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270.3</v>
      </c>
      <c r="L58" s="203">
        <v>4.7</v>
      </c>
      <c r="M58" s="203">
        <v>59.01</v>
      </c>
      <c r="N58" s="203">
        <v>36.450000000000003</v>
      </c>
      <c r="O58" s="203">
        <v>62.69</v>
      </c>
      <c r="P58" s="203">
        <v>13.27</v>
      </c>
      <c r="Q58" s="203">
        <v>5.74</v>
      </c>
      <c r="R58" s="203">
        <v>12.68</v>
      </c>
      <c r="S58" s="203">
        <v>7.56</v>
      </c>
      <c r="T58" s="203">
        <v>0.85</v>
      </c>
      <c r="U58" s="203">
        <v>59.95</v>
      </c>
      <c r="V58" s="203">
        <v>4.33</v>
      </c>
      <c r="W58" s="203">
        <v>13.38</v>
      </c>
      <c r="X58" s="203">
        <v>43.5</v>
      </c>
      <c r="Y58" s="203">
        <v>0</v>
      </c>
      <c r="Z58">
        <v>0</v>
      </c>
      <c r="AA58" s="203">
        <v>15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57.71</v>
      </c>
      <c r="AQ58" s="203">
        <v>20.2</v>
      </c>
      <c r="AR58" s="203">
        <v>47.5</v>
      </c>
      <c r="AS58" s="203">
        <v>2.75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4.51</v>
      </c>
      <c r="AZ58" s="203">
        <v>0</v>
      </c>
      <c r="BA58" s="203">
        <v>0</v>
      </c>
      <c r="BB58" s="203">
        <v>3.01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270.3</v>
      </c>
      <c r="L59" s="203">
        <v>4.7</v>
      </c>
      <c r="M59" s="203">
        <v>55.82</v>
      </c>
      <c r="N59" s="203">
        <v>29.35</v>
      </c>
      <c r="O59" s="203">
        <v>55.43</v>
      </c>
      <c r="P59" s="203">
        <v>13.27</v>
      </c>
      <c r="Q59" s="203">
        <v>5.74</v>
      </c>
      <c r="R59" s="203">
        <v>12.68</v>
      </c>
      <c r="S59" s="203">
        <v>7.56</v>
      </c>
      <c r="T59" s="203">
        <v>0.85</v>
      </c>
      <c r="U59" s="203">
        <v>59.95</v>
      </c>
      <c r="V59" s="203">
        <v>4.33</v>
      </c>
      <c r="W59" s="203">
        <v>13.38</v>
      </c>
      <c r="X59" s="203">
        <v>43.3</v>
      </c>
      <c r="Y59" s="203">
        <v>0</v>
      </c>
      <c r="Z59">
        <v>0</v>
      </c>
      <c r="AA59" s="203">
        <v>15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57.71</v>
      </c>
      <c r="AQ59" s="203">
        <v>20.2</v>
      </c>
      <c r="AR59" s="203">
        <v>47.5</v>
      </c>
      <c r="AS59" s="203">
        <v>2.75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4.51</v>
      </c>
      <c r="AZ59" s="203">
        <v>0</v>
      </c>
      <c r="BA59" s="203">
        <v>0</v>
      </c>
      <c r="BB59" s="203">
        <v>3.01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270.3</v>
      </c>
      <c r="L60" s="203">
        <v>4.7</v>
      </c>
      <c r="M60" s="203">
        <v>55.87</v>
      </c>
      <c r="N60" s="203">
        <v>29.35</v>
      </c>
      <c r="O60" s="203">
        <v>55.43</v>
      </c>
      <c r="P60" s="203">
        <v>13.27</v>
      </c>
      <c r="Q60" s="203">
        <v>5.74</v>
      </c>
      <c r="R60" s="203">
        <v>12.68</v>
      </c>
      <c r="S60" s="203">
        <v>7.56</v>
      </c>
      <c r="T60" s="203">
        <v>0.85</v>
      </c>
      <c r="U60" s="203">
        <v>59.95</v>
      </c>
      <c r="V60" s="203">
        <v>4.33</v>
      </c>
      <c r="W60" s="203">
        <v>13.38</v>
      </c>
      <c r="X60" s="203">
        <v>43.3</v>
      </c>
      <c r="Y60" s="203">
        <v>0</v>
      </c>
      <c r="Z60">
        <v>0</v>
      </c>
      <c r="AA60" s="203">
        <v>15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57.71</v>
      </c>
      <c r="AQ60" s="203">
        <v>20.2</v>
      </c>
      <c r="AR60" s="203">
        <v>47.5</v>
      </c>
      <c r="AS60" s="203">
        <v>2.75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4.51</v>
      </c>
      <c r="AZ60" s="203">
        <v>0</v>
      </c>
      <c r="BA60" s="203">
        <v>0</v>
      </c>
      <c r="BB60" s="203">
        <v>3.01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270.3</v>
      </c>
      <c r="L61" s="203">
        <v>4.7</v>
      </c>
      <c r="M61" s="203">
        <v>52.13</v>
      </c>
      <c r="N61" s="203">
        <v>29.35</v>
      </c>
      <c r="O61" s="203">
        <v>47.74</v>
      </c>
      <c r="P61" s="203">
        <v>13.27</v>
      </c>
      <c r="Q61" s="203">
        <v>5.74</v>
      </c>
      <c r="R61" s="203">
        <v>12.68</v>
      </c>
      <c r="S61" s="203">
        <v>7.56</v>
      </c>
      <c r="T61" s="203">
        <v>0.85</v>
      </c>
      <c r="U61" s="203">
        <v>59.95</v>
      </c>
      <c r="V61" s="203">
        <v>4.33</v>
      </c>
      <c r="W61" s="203">
        <v>13.54</v>
      </c>
      <c r="X61" s="203">
        <v>42.8</v>
      </c>
      <c r="Y61" s="203">
        <v>0</v>
      </c>
      <c r="Z61">
        <v>0</v>
      </c>
      <c r="AA61" s="203">
        <v>15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57.71</v>
      </c>
      <c r="AQ61" s="203">
        <v>20.2</v>
      </c>
      <c r="AR61" s="203">
        <v>47.5</v>
      </c>
      <c r="AS61" s="203">
        <v>2.75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4.51</v>
      </c>
      <c r="AZ61" s="203">
        <v>0</v>
      </c>
      <c r="BA61" s="203">
        <v>0</v>
      </c>
      <c r="BB61" s="203">
        <v>3.01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270.3</v>
      </c>
      <c r="L62" s="203">
        <v>4.7</v>
      </c>
      <c r="M62" s="203">
        <v>52.13</v>
      </c>
      <c r="N62" s="203">
        <v>29.35</v>
      </c>
      <c r="O62" s="203">
        <v>47.74</v>
      </c>
      <c r="P62" s="203">
        <v>13.27</v>
      </c>
      <c r="Q62" s="203">
        <v>5.74</v>
      </c>
      <c r="R62" s="203">
        <v>12.68</v>
      </c>
      <c r="S62" s="203">
        <v>7.56</v>
      </c>
      <c r="T62" s="203">
        <v>0.85</v>
      </c>
      <c r="U62" s="203">
        <v>59.95</v>
      </c>
      <c r="V62" s="203">
        <v>4.33</v>
      </c>
      <c r="W62" s="203">
        <v>13.54</v>
      </c>
      <c r="X62" s="203">
        <v>42.8</v>
      </c>
      <c r="Y62" s="203">
        <v>0</v>
      </c>
      <c r="Z62">
        <v>0</v>
      </c>
      <c r="AA62" s="203">
        <v>15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57.71</v>
      </c>
      <c r="AQ62" s="203">
        <v>20.2</v>
      </c>
      <c r="AR62" s="203">
        <v>47.5</v>
      </c>
      <c r="AS62" s="203">
        <v>2.75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4.51</v>
      </c>
      <c r="AZ62" s="203">
        <v>0</v>
      </c>
      <c r="BA62" s="203">
        <v>0</v>
      </c>
      <c r="BB62" s="203">
        <v>2.92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270.3</v>
      </c>
      <c r="L63" s="203">
        <v>4.7</v>
      </c>
      <c r="M63" s="203">
        <v>51.5</v>
      </c>
      <c r="N63" s="203">
        <v>29.35</v>
      </c>
      <c r="O63" s="203">
        <v>45.96</v>
      </c>
      <c r="P63" s="203">
        <v>13.27</v>
      </c>
      <c r="Q63" s="203">
        <v>5.74</v>
      </c>
      <c r="R63" s="203">
        <v>12.68</v>
      </c>
      <c r="S63" s="203">
        <v>7.56</v>
      </c>
      <c r="T63" s="203">
        <v>0.85</v>
      </c>
      <c r="U63" s="203">
        <v>59.95</v>
      </c>
      <c r="V63" s="203">
        <v>4.33</v>
      </c>
      <c r="W63" s="203">
        <v>13.74</v>
      </c>
      <c r="X63" s="203">
        <v>42.8</v>
      </c>
      <c r="Y63" s="203">
        <v>0</v>
      </c>
      <c r="Z63">
        <v>0</v>
      </c>
      <c r="AA63" s="203">
        <v>15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57.71</v>
      </c>
      <c r="AQ63" s="203">
        <v>20.2</v>
      </c>
      <c r="AR63" s="203">
        <v>47.5</v>
      </c>
      <c r="AS63" s="203">
        <v>2.75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4.51</v>
      </c>
      <c r="AZ63" s="203">
        <v>0</v>
      </c>
      <c r="BA63" s="203">
        <v>0</v>
      </c>
      <c r="BB63" s="203">
        <v>2.92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270.3</v>
      </c>
      <c r="L64" s="203">
        <v>4.7</v>
      </c>
      <c r="M64" s="203">
        <v>51.5</v>
      </c>
      <c r="N64" s="203">
        <v>29.35</v>
      </c>
      <c r="O64" s="203">
        <v>45.96</v>
      </c>
      <c r="P64" s="203">
        <v>13.27</v>
      </c>
      <c r="Q64" s="203">
        <v>5.74</v>
      </c>
      <c r="R64" s="203">
        <v>12.68</v>
      </c>
      <c r="S64" s="203">
        <v>7.56</v>
      </c>
      <c r="T64" s="203">
        <v>1</v>
      </c>
      <c r="U64" s="203">
        <v>59.95</v>
      </c>
      <c r="V64" s="203">
        <v>4.33</v>
      </c>
      <c r="W64" s="203">
        <v>13.71</v>
      </c>
      <c r="X64" s="203">
        <v>42.8</v>
      </c>
      <c r="Y64" s="203">
        <v>0</v>
      </c>
      <c r="Z64">
        <v>0</v>
      </c>
      <c r="AA64" s="203">
        <v>15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57.71</v>
      </c>
      <c r="AQ64" s="203">
        <v>20.2</v>
      </c>
      <c r="AR64" s="203">
        <v>47.5</v>
      </c>
      <c r="AS64" s="203">
        <v>2.75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4.51</v>
      </c>
      <c r="AZ64" s="203">
        <v>0</v>
      </c>
      <c r="BA64" s="203">
        <v>0</v>
      </c>
      <c r="BB64" s="203">
        <v>2.92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270.3</v>
      </c>
      <c r="L65" s="203">
        <v>4.7</v>
      </c>
      <c r="M65" s="203">
        <v>64.19</v>
      </c>
      <c r="N65" s="203">
        <v>53.36</v>
      </c>
      <c r="O65" s="203">
        <v>74.349999999999994</v>
      </c>
      <c r="P65" s="203">
        <v>31.7</v>
      </c>
      <c r="Q65" s="203">
        <v>5.74</v>
      </c>
      <c r="R65" s="203">
        <v>12.68</v>
      </c>
      <c r="S65" s="203">
        <v>7.56</v>
      </c>
      <c r="T65" s="203">
        <v>1.75</v>
      </c>
      <c r="U65" s="203">
        <v>59.95</v>
      </c>
      <c r="V65" s="203">
        <v>6.1</v>
      </c>
      <c r="W65" s="203">
        <v>19.36</v>
      </c>
      <c r="X65" s="203">
        <v>62.65</v>
      </c>
      <c r="Y65" s="203">
        <v>0</v>
      </c>
      <c r="Z65">
        <v>0</v>
      </c>
      <c r="AA65" s="203">
        <v>15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57.71</v>
      </c>
      <c r="AQ65" s="203">
        <v>20.2</v>
      </c>
      <c r="AR65" s="203">
        <v>47.5</v>
      </c>
      <c r="AS65" s="203">
        <v>4.8099999999999996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4.51</v>
      </c>
      <c r="AZ65" s="203">
        <v>0</v>
      </c>
      <c r="BA65" s="203">
        <v>0</v>
      </c>
      <c r="BB65" s="203">
        <v>3.23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270.3</v>
      </c>
      <c r="L66" s="203">
        <v>4.7</v>
      </c>
      <c r="M66" s="203">
        <v>64.19</v>
      </c>
      <c r="N66" s="203">
        <v>53.36</v>
      </c>
      <c r="O66" s="203">
        <v>74.349999999999994</v>
      </c>
      <c r="P66" s="203">
        <v>31.7</v>
      </c>
      <c r="Q66" s="203">
        <v>5.74</v>
      </c>
      <c r="R66" s="203">
        <v>12.68</v>
      </c>
      <c r="S66" s="203">
        <v>7.56</v>
      </c>
      <c r="T66" s="203">
        <v>1.75</v>
      </c>
      <c r="U66" s="203">
        <v>59.95</v>
      </c>
      <c r="V66" s="203">
        <v>6.1</v>
      </c>
      <c r="W66" s="203">
        <v>19.36</v>
      </c>
      <c r="X66" s="203">
        <v>62.65</v>
      </c>
      <c r="Y66" s="203">
        <v>0</v>
      </c>
      <c r="Z66">
        <v>0</v>
      </c>
      <c r="AA66" s="203">
        <v>15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57.71</v>
      </c>
      <c r="AQ66" s="203">
        <v>20.2</v>
      </c>
      <c r="AR66" s="203">
        <v>47.5</v>
      </c>
      <c r="AS66" s="203">
        <v>4.8099999999999996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3.1</v>
      </c>
      <c r="AZ66" s="203">
        <v>0</v>
      </c>
      <c r="BA66" s="203">
        <v>0</v>
      </c>
      <c r="BB66" s="203">
        <v>3.23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269.33</v>
      </c>
      <c r="L67" s="203">
        <v>4.7</v>
      </c>
      <c r="M67" s="203">
        <v>64.19</v>
      </c>
      <c r="N67" s="203">
        <v>53.36</v>
      </c>
      <c r="O67" s="203">
        <v>74.349999999999994</v>
      </c>
      <c r="P67" s="203">
        <v>31.7</v>
      </c>
      <c r="Q67" s="203">
        <v>5.55</v>
      </c>
      <c r="R67" s="203">
        <v>11.76</v>
      </c>
      <c r="S67" s="203">
        <v>7.85</v>
      </c>
      <c r="T67" s="203">
        <v>1.75</v>
      </c>
      <c r="U67" s="203">
        <v>59.95</v>
      </c>
      <c r="V67" s="203">
        <v>5.96</v>
      </c>
      <c r="W67" s="203">
        <v>19.36</v>
      </c>
      <c r="X67" s="203">
        <v>62.43</v>
      </c>
      <c r="Y67" s="203">
        <v>0</v>
      </c>
      <c r="Z67">
        <v>0</v>
      </c>
      <c r="AA67" s="203">
        <v>15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57.28</v>
      </c>
      <c r="AQ67" s="203">
        <v>20.2</v>
      </c>
      <c r="AR67" s="203">
        <v>47.5</v>
      </c>
      <c r="AS67" s="203">
        <v>4.8099999999999996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3.1</v>
      </c>
      <c r="AZ67" s="203">
        <v>0</v>
      </c>
      <c r="BA67" s="203">
        <v>0</v>
      </c>
      <c r="BB67" s="203">
        <v>3.01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269.33</v>
      </c>
      <c r="L68" s="203">
        <v>4.7</v>
      </c>
      <c r="M68" s="203">
        <v>64.19</v>
      </c>
      <c r="N68" s="203">
        <v>53.36</v>
      </c>
      <c r="O68" s="203">
        <v>74.349999999999994</v>
      </c>
      <c r="P68" s="203">
        <v>31.7</v>
      </c>
      <c r="Q68" s="203">
        <v>5.55</v>
      </c>
      <c r="R68" s="203">
        <v>11.76</v>
      </c>
      <c r="S68" s="203">
        <v>7.85</v>
      </c>
      <c r="T68" s="203">
        <v>1.75</v>
      </c>
      <c r="U68" s="203">
        <v>59.95</v>
      </c>
      <c r="V68" s="203">
        <v>5.96</v>
      </c>
      <c r="W68" s="203">
        <v>19.36</v>
      </c>
      <c r="X68" s="203">
        <v>62.65</v>
      </c>
      <c r="Y68" s="203">
        <v>0</v>
      </c>
      <c r="Z68">
        <v>0</v>
      </c>
      <c r="AA68" s="203">
        <v>15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57.28</v>
      </c>
      <c r="AQ68" s="203">
        <v>20.2</v>
      </c>
      <c r="AR68" s="203">
        <v>47.5</v>
      </c>
      <c r="AS68" s="203">
        <v>4.8099999999999996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3.1</v>
      </c>
      <c r="AZ68" s="203">
        <v>0</v>
      </c>
      <c r="BA68" s="203">
        <v>0</v>
      </c>
      <c r="BB68" s="203">
        <v>3.01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269.33</v>
      </c>
      <c r="L69" s="203">
        <v>4.7</v>
      </c>
      <c r="M69" s="203">
        <v>64.19</v>
      </c>
      <c r="N69" s="203">
        <v>53.36</v>
      </c>
      <c r="O69" s="203">
        <v>74.349999999999994</v>
      </c>
      <c r="P69" s="203">
        <v>31.7</v>
      </c>
      <c r="Q69" s="203">
        <v>9.24</v>
      </c>
      <c r="R69" s="203">
        <v>19.32</v>
      </c>
      <c r="S69" s="203">
        <v>11.85</v>
      </c>
      <c r="T69" s="203">
        <v>1.75</v>
      </c>
      <c r="U69" s="203">
        <v>59.95</v>
      </c>
      <c r="V69" s="203">
        <v>5.96</v>
      </c>
      <c r="W69" s="203">
        <v>19.36</v>
      </c>
      <c r="X69" s="203">
        <v>62.65</v>
      </c>
      <c r="Y69" s="203">
        <v>0</v>
      </c>
      <c r="Z69">
        <v>0</v>
      </c>
      <c r="AA69" s="203">
        <v>15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117.58</v>
      </c>
      <c r="AQ69" s="203">
        <v>38.11</v>
      </c>
      <c r="AR69" s="203">
        <v>47.5</v>
      </c>
      <c r="AS69" s="203">
        <v>4.8099999999999996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3.1</v>
      </c>
      <c r="AZ69" s="203">
        <v>0</v>
      </c>
      <c r="BA69" s="203">
        <v>0</v>
      </c>
      <c r="BB69" s="203">
        <v>3.01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269.33</v>
      </c>
      <c r="L70" s="203">
        <v>4.7</v>
      </c>
      <c r="M70" s="203">
        <v>64.290000000000006</v>
      </c>
      <c r="N70" s="203">
        <v>53.36</v>
      </c>
      <c r="O70" s="203">
        <v>74.349999999999994</v>
      </c>
      <c r="P70" s="203">
        <v>31.7</v>
      </c>
      <c r="Q70" s="203">
        <v>9.24</v>
      </c>
      <c r="R70" s="203">
        <v>19.32</v>
      </c>
      <c r="S70" s="203">
        <v>11.85</v>
      </c>
      <c r="T70" s="203">
        <v>1.75</v>
      </c>
      <c r="U70" s="203">
        <v>59.95</v>
      </c>
      <c r="V70" s="203">
        <v>5.87</v>
      </c>
      <c r="W70" s="203">
        <v>19.36</v>
      </c>
      <c r="X70" s="203">
        <v>62.65</v>
      </c>
      <c r="Y70" s="203">
        <v>0</v>
      </c>
      <c r="Z70">
        <v>0</v>
      </c>
      <c r="AA70" s="203">
        <v>15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117.58</v>
      </c>
      <c r="AQ70" s="203">
        <v>38.11</v>
      </c>
      <c r="AR70" s="203">
        <v>47.5</v>
      </c>
      <c r="AS70" s="203">
        <v>4.8099999999999996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3.1</v>
      </c>
      <c r="AZ70" s="203">
        <v>0</v>
      </c>
      <c r="BA70" s="203">
        <v>0</v>
      </c>
      <c r="BB70" s="203">
        <v>3.01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269.33</v>
      </c>
      <c r="L71" s="203">
        <v>4.7</v>
      </c>
      <c r="M71" s="203">
        <v>64.28</v>
      </c>
      <c r="N71" s="203">
        <v>53.36</v>
      </c>
      <c r="O71" s="203">
        <v>74.349999999999994</v>
      </c>
      <c r="P71" s="203">
        <v>31.7</v>
      </c>
      <c r="Q71" s="203">
        <v>9.24</v>
      </c>
      <c r="R71" s="203">
        <v>19.329999999999998</v>
      </c>
      <c r="S71" s="203">
        <v>11.85</v>
      </c>
      <c r="T71" s="203">
        <v>1.75</v>
      </c>
      <c r="U71" s="203">
        <v>59.95</v>
      </c>
      <c r="V71" s="203">
        <v>5.87</v>
      </c>
      <c r="W71" s="203">
        <v>19.36</v>
      </c>
      <c r="X71" s="203">
        <v>62.65</v>
      </c>
      <c r="Y71" s="203">
        <v>0</v>
      </c>
      <c r="Z71">
        <v>0</v>
      </c>
      <c r="AA71" s="203">
        <v>15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117.58</v>
      </c>
      <c r="AQ71" s="203">
        <v>38.11</v>
      </c>
      <c r="AR71" s="203">
        <v>47.25</v>
      </c>
      <c r="AS71" s="203">
        <v>4.8099999999999996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3.1</v>
      </c>
      <c r="AZ71" s="203">
        <v>0</v>
      </c>
      <c r="BA71" s="203">
        <v>0</v>
      </c>
      <c r="BB71" s="203">
        <v>3.01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269.33</v>
      </c>
      <c r="L72" s="203">
        <v>4.7</v>
      </c>
      <c r="M72" s="203">
        <v>64.19</v>
      </c>
      <c r="N72" s="203">
        <v>53.36</v>
      </c>
      <c r="O72" s="203">
        <v>74.349999999999994</v>
      </c>
      <c r="P72" s="203">
        <v>31.7</v>
      </c>
      <c r="Q72" s="203">
        <v>9.24</v>
      </c>
      <c r="R72" s="203">
        <v>19.329999999999998</v>
      </c>
      <c r="S72" s="203">
        <v>11.85</v>
      </c>
      <c r="T72" s="203">
        <v>1.75</v>
      </c>
      <c r="U72" s="203">
        <v>59.95</v>
      </c>
      <c r="V72" s="203">
        <v>5.87</v>
      </c>
      <c r="W72" s="203">
        <v>19.36</v>
      </c>
      <c r="X72" s="203">
        <v>62.65</v>
      </c>
      <c r="Y72" s="203">
        <v>0</v>
      </c>
      <c r="Z72">
        <v>0</v>
      </c>
      <c r="AA72" s="203">
        <v>15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117.58</v>
      </c>
      <c r="AQ72" s="203">
        <v>38.11</v>
      </c>
      <c r="AR72" s="203">
        <v>36.840000000000003</v>
      </c>
      <c r="AS72" s="203">
        <v>4.8099999999999996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3.1</v>
      </c>
      <c r="AZ72" s="203">
        <v>0</v>
      </c>
      <c r="BA72" s="203">
        <v>0</v>
      </c>
      <c r="BB72" s="203">
        <v>3.01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336.67</v>
      </c>
      <c r="L73" s="203">
        <v>4.88</v>
      </c>
      <c r="M73" s="203">
        <v>64.19</v>
      </c>
      <c r="N73" s="203">
        <v>53.36</v>
      </c>
      <c r="O73" s="203">
        <v>74.349999999999994</v>
      </c>
      <c r="P73" s="203">
        <v>31.7</v>
      </c>
      <c r="Q73" s="203">
        <v>9.19</v>
      </c>
      <c r="R73" s="203">
        <v>16.329999999999998</v>
      </c>
      <c r="S73" s="203">
        <v>11.85</v>
      </c>
      <c r="T73" s="203">
        <v>1.75</v>
      </c>
      <c r="U73" s="203">
        <v>59.95</v>
      </c>
      <c r="V73" s="203">
        <v>5.87</v>
      </c>
      <c r="W73" s="203">
        <v>19.36</v>
      </c>
      <c r="X73" s="203">
        <v>62.65</v>
      </c>
      <c r="Y73" s="203">
        <v>0</v>
      </c>
      <c r="Z73">
        <v>0</v>
      </c>
      <c r="AA73" s="203">
        <v>15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117.57</v>
      </c>
      <c r="AQ73" s="203">
        <v>38.11</v>
      </c>
      <c r="AR73" s="203">
        <v>21.05</v>
      </c>
      <c r="AS73" s="203">
        <v>4.8099999999999996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4.51</v>
      </c>
      <c r="AZ73" s="203">
        <v>1.08</v>
      </c>
      <c r="BA73" s="203">
        <v>0.56000000000000005</v>
      </c>
      <c r="BB73" s="203">
        <v>3.01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404</v>
      </c>
      <c r="L74" s="203">
        <v>4.63</v>
      </c>
      <c r="M74" s="203">
        <v>64.19</v>
      </c>
      <c r="N74" s="203">
        <v>53.36</v>
      </c>
      <c r="O74" s="203">
        <v>74.349999999999994</v>
      </c>
      <c r="P74" s="203">
        <v>31.7</v>
      </c>
      <c r="Q74" s="203">
        <v>9.24</v>
      </c>
      <c r="R74" s="203">
        <v>19.22</v>
      </c>
      <c r="S74" s="203">
        <v>11.85</v>
      </c>
      <c r="T74" s="203">
        <v>1.75</v>
      </c>
      <c r="U74" s="203">
        <v>59.95</v>
      </c>
      <c r="V74" s="203">
        <v>5.87</v>
      </c>
      <c r="W74" s="203">
        <v>19.36</v>
      </c>
      <c r="X74" s="203">
        <v>62.65</v>
      </c>
      <c r="Y74" s="203">
        <v>0</v>
      </c>
      <c r="Z74">
        <v>0</v>
      </c>
      <c r="AA74" s="203">
        <v>15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117.57</v>
      </c>
      <c r="AQ74" s="203">
        <v>38.11</v>
      </c>
      <c r="AR74" s="203">
        <v>9.32</v>
      </c>
      <c r="AS74" s="203">
        <v>4.8099999999999996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4.51</v>
      </c>
      <c r="AZ74" s="203">
        <v>2.15</v>
      </c>
      <c r="BA74" s="203">
        <v>0.99</v>
      </c>
      <c r="BB74" s="203">
        <v>2.95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471.33</v>
      </c>
      <c r="L75" s="203">
        <v>4.63</v>
      </c>
      <c r="M75" s="203">
        <v>64.19</v>
      </c>
      <c r="N75" s="203">
        <v>53.36</v>
      </c>
      <c r="O75" s="203">
        <v>74.349999999999994</v>
      </c>
      <c r="P75" s="203">
        <v>31.7</v>
      </c>
      <c r="Q75" s="203">
        <v>9.24</v>
      </c>
      <c r="R75" s="203">
        <v>19.329999999999998</v>
      </c>
      <c r="S75" s="203">
        <v>11.85</v>
      </c>
      <c r="T75" s="203">
        <v>1.81</v>
      </c>
      <c r="U75" s="203">
        <v>59.95</v>
      </c>
      <c r="V75" s="203">
        <v>5.87</v>
      </c>
      <c r="W75" s="203">
        <v>19.36</v>
      </c>
      <c r="X75" s="203">
        <v>62.65</v>
      </c>
      <c r="Y75" s="203">
        <v>0</v>
      </c>
      <c r="Z75">
        <v>0</v>
      </c>
      <c r="AA75" s="203">
        <v>15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117.57</v>
      </c>
      <c r="AQ75" s="203">
        <v>38.11</v>
      </c>
      <c r="AR75" s="203">
        <v>0</v>
      </c>
      <c r="AS75" s="203">
        <v>4.8099999999999996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4.51</v>
      </c>
      <c r="AZ75" s="203">
        <v>3.21</v>
      </c>
      <c r="BA75" s="203">
        <v>1.82</v>
      </c>
      <c r="BB75" s="203">
        <v>2.95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493.32</v>
      </c>
      <c r="L76" s="203">
        <v>4.68</v>
      </c>
      <c r="M76" s="203">
        <v>64.19</v>
      </c>
      <c r="N76" s="203">
        <v>53.36</v>
      </c>
      <c r="O76" s="203">
        <v>74.349999999999994</v>
      </c>
      <c r="P76" s="203">
        <v>31.7</v>
      </c>
      <c r="Q76" s="203">
        <v>9.24</v>
      </c>
      <c r="R76" s="203">
        <v>19.329999999999998</v>
      </c>
      <c r="S76" s="203">
        <v>11.85</v>
      </c>
      <c r="T76" s="203">
        <v>1.81</v>
      </c>
      <c r="U76" s="203">
        <v>59.95</v>
      </c>
      <c r="V76" s="203">
        <v>5.87</v>
      </c>
      <c r="W76" s="203">
        <v>19.36</v>
      </c>
      <c r="X76" s="203">
        <v>62.65</v>
      </c>
      <c r="Y76" s="203">
        <v>0</v>
      </c>
      <c r="Z76">
        <v>0</v>
      </c>
      <c r="AA76" s="203">
        <v>15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117.57</v>
      </c>
      <c r="AQ76" s="203">
        <v>38.11</v>
      </c>
      <c r="AR76" s="203">
        <v>0</v>
      </c>
      <c r="AS76" s="203">
        <v>4.8099999999999996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4.51</v>
      </c>
      <c r="AZ76" s="203">
        <v>4.29</v>
      </c>
      <c r="BA76" s="203">
        <v>2.4300000000000002</v>
      </c>
      <c r="BB76" s="203">
        <v>2.95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493.29</v>
      </c>
      <c r="L77" s="203">
        <v>4.68</v>
      </c>
      <c r="M77" s="203">
        <v>64.19</v>
      </c>
      <c r="N77" s="203">
        <v>52.9</v>
      </c>
      <c r="O77" s="203">
        <v>74.349999999999994</v>
      </c>
      <c r="P77" s="203">
        <v>31.7</v>
      </c>
      <c r="Q77" s="203">
        <v>9.23</v>
      </c>
      <c r="R77" s="203">
        <v>19.309999999999999</v>
      </c>
      <c r="S77" s="203">
        <v>11.85</v>
      </c>
      <c r="T77" s="203">
        <v>1.81</v>
      </c>
      <c r="U77" s="203">
        <v>59.95</v>
      </c>
      <c r="V77" s="203">
        <v>5.87</v>
      </c>
      <c r="W77" s="203">
        <v>19.36</v>
      </c>
      <c r="X77" s="203">
        <v>62.65</v>
      </c>
      <c r="Y77" s="203">
        <v>0</v>
      </c>
      <c r="Z77">
        <v>0</v>
      </c>
      <c r="AA77" s="203">
        <v>15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117.57</v>
      </c>
      <c r="AQ77" s="203">
        <v>38.11</v>
      </c>
      <c r="AR77" s="203">
        <v>0</v>
      </c>
      <c r="AS77" s="203">
        <v>4.8099999999999996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3.07</v>
      </c>
      <c r="AZ77" s="203">
        <v>4.29</v>
      </c>
      <c r="BA77" s="203">
        <v>3.01</v>
      </c>
      <c r="BB77" s="203">
        <v>2.95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493.29</v>
      </c>
      <c r="L78" s="203">
        <v>4.6900000000000004</v>
      </c>
      <c r="M78" s="203">
        <v>64.19</v>
      </c>
      <c r="N78" s="203">
        <v>52.9</v>
      </c>
      <c r="O78" s="203">
        <v>74.349999999999994</v>
      </c>
      <c r="P78" s="203">
        <v>31.7</v>
      </c>
      <c r="Q78" s="203">
        <v>9.23</v>
      </c>
      <c r="R78" s="203">
        <v>19.309999999999999</v>
      </c>
      <c r="S78" s="203">
        <v>11.85</v>
      </c>
      <c r="T78" s="203">
        <v>1.81</v>
      </c>
      <c r="U78" s="203">
        <v>59.95</v>
      </c>
      <c r="V78" s="203">
        <v>5.87</v>
      </c>
      <c r="W78" s="203">
        <v>19.36</v>
      </c>
      <c r="X78" s="203">
        <v>62.65</v>
      </c>
      <c r="Y78" s="203">
        <v>0</v>
      </c>
      <c r="Z78">
        <v>0</v>
      </c>
      <c r="AA78" s="203">
        <v>15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117.57</v>
      </c>
      <c r="AQ78" s="203">
        <v>38.11</v>
      </c>
      <c r="AR78" s="203">
        <v>0</v>
      </c>
      <c r="AS78" s="203">
        <v>4.8099999999999996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3.07</v>
      </c>
      <c r="AZ78" s="203">
        <v>4.29</v>
      </c>
      <c r="BA78" s="203">
        <v>3.01</v>
      </c>
      <c r="BB78" s="203">
        <v>2.95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452.09</v>
      </c>
      <c r="L79" s="203">
        <v>4.6900000000000004</v>
      </c>
      <c r="M79" s="203">
        <v>64.19</v>
      </c>
      <c r="N79" s="203">
        <v>52.9</v>
      </c>
      <c r="O79" s="203">
        <v>74.349999999999994</v>
      </c>
      <c r="P79" s="203">
        <v>31.7</v>
      </c>
      <c r="Q79" s="203">
        <v>9.23</v>
      </c>
      <c r="R79" s="203">
        <v>19.309999999999999</v>
      </c>
      <c r="S79" s="203">
        <v>11.85</v>
      </c>
      <c r="T79" s="203">
        <v>1.81</v>
      </c>
      <c r="U79" s="203">
        <v>59.95</v>
      </c>
      <c r="V79" s="203">
        <v>5.87</v>
      </c>
      <c r="W79" s="203">
        <v>19.36</v>
      </c>
      <c r="X79" s="203">
        <v>62.65</v>
      </c>
      <c r="Y79" s="203">
        <v>0</v>
      </c>
      <c r="Z79">
        <v>0</v>
      </c>
      <c r="AA79" s="203">
        <v>15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117.57</v>
      </c>
      <c r="AQ79" s="203">
        <v>38.11</v>
      </c>
      <c r="AR79" s="203">
        <v>0</v>
      </c>
      <c r="AS79" s="203">
        <v>4.8099999999999996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3.07</v>
      </c>
      <c r="AZ79" s="203">
        <v>4.29</v>
      </c>
      <c r="BA79" s="203">
        <v>3.01</v>
      </c>
      <c r="BB79" s="203">
        <v>2.95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404</v>
      </c>
      <c r="L80" s="203">
        <v>4.6900000000000004</v>
      </c>
      <c r="M80" s="203">
        <v>64.19</v>
      </c>
      <c r="N80" s="203">
        <v>52.9</v>
      </c>
      <c r="O80" s="203">
        <v>74.349999999999994</v>
      </c>
      <c r="P80" s="203">
        <v>31.7</v>
      </c>
      <c r="Q80" s="203">
        <v>9.23</v>
      </c>
      <c r="R80" s="203">
        <v>19.309999999999999</v>
      </c>
      <c r="S80" s="203">
        <v>11.85</v>
      </c>
      <c r="T80" s="203">
        <v>1.81</v>
      </c>
      <c r="U80" s="203">
        <v>59.95</v>
      </c>
      <c r="V80" s="203">
        <v>5.87</v>
      </c>
      <c r="W80" s="203">
        <v>19.36</v>
      </c>
      <c r="X80" s="203">
        <v>62.65</v>
      </c>
      <c r="Y80" s="203">
        <v>0</v>
      </c>
      <c r="Z80">
        <v>0</v>
      </c>
      <c r="AA80" s="203">
        <v>15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117.57</v>
      </c>
      <c r="AQ80" s="203">
        <v>38.11</v>
      </c>
      <c r="AR80" s="203">
        <v>0</v>
      </c>
      <c r="AS80" s="203">
        <v>4.8099999999999996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3.07</v>
      </c>
      <c r="AZ80" s="203">
        <v>4.29</v>
      </c>
      <c r="BA80" s="203">
        <v>3.01</v>
      </c>
      <c r="BB80" s="203">
        <v>2.95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336.67</v>
      </c>
      <c r="L81" s="203">
        <v>7.74</v>
      </c>
      <c r="M81" s="203">
        <v>64.3</v>
      </c>
      <c r="N81" s="203">
        <v>52.9</v>
      </c>
      <c r="O81" s="203">
        <v>74.349999999999994</v>
      </c>
      <c r="P81" s="203">
        <v>31.7</v>
      </c>
      <c r="Q81" s="203">
        <v>9.23</v>
      </c>
      <c r="R81" s="203">
        <v>19.309999999999999</v>
      </c>
      <c r="S81" s="203">
        <v>11.85</v>
      </c>
      <c r="T81" s="203">
        <v>1.81</v>
      </c>
      <c r="U81" s="203">
        <v>59.95</v>
      </c>
      <c r="V81" s="203">
        <v>5.87</v>
      </c>
      <c r="W81" s="203">
        <v>19.36</v>
      </c>
      <c r="X81" s="203">
        <v>62.65</v>
      </c>
      <c r="Y81" s="203">
        <v>0</v>
      </c>
      <c r="Z81">
        <v>0</v>
      </c>
      <c r="AA81" s="203">
        <v>15.08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117.57</v>
      </c>
      <c r="AQ81" s="203">
        <v>38.11</v>
      </c>
      <c r="AR81" s="203">
        <v>0</v>
      </c>
      <c r="AS81" s="203">
        <v>4.8099999999999996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3.07</v>
      </c>
      <c r="AZ81" s="203">
        <v>4.29</v>
      </c>
      <c r="BA81" s="203">
        <v>3.01</v>
      </c>
      <c r="BB81" s="203">
        <v>2.95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336.67</v>
      </c>
      <c r="L82" s="203">
        <v>4.84</v>
      </c>
      <c r="M82" s="203">
        <v>64.3</v>
      </c>
      <c r="N82" s="203">
        <v>52.9</v>
      </c>
      <c r="O82" s="203">
        <v>74.349999999999994</v>
      </c>
      <c r="P82" s="203">
        <v>31.7</v>
      </c>
      <c r="Q82" s="203">
        <v>9.23</v>
      </c>
      <c r="R82" s="203">
        <v>19.309999999999999</v>
      </c>
      <c r="S82" s="203">
        <v>11.85</v>
      </c>
      <c r="T82" s="203">
        <v>1.81</v>
      </c>
      <c r="U82" s="203">
        <v>59.95</v>
      </c>
      <c r="V82" s="203">
        <v>5.87</v>
      </c>
      <c r="W82" s="203">
        <v>19.36</v>
      </c>
      <c r="X82" s="203">
        <v>62.65</v>
      </c>
      <c r="Y82" s="203">
        <v>0</v>
      </c>
      <c r="Z82">
        <v>0</v>
      </c>
      <c r="AA82" s="203">
        <v>15.08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117.57</v>
      </c>
      <c r="AQ82" s="203">
        <v>38.11</v>
      </c>
      <c r="AR82" s="203">
        <v>0</v>
      </c>
      <c r="AS82" s="203">
        <v>4.8099999999999996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3.07</v>
      </c>
      <c r="AZ82" s="203">
        <v>4.29</v>
      </c>
      <c r="BA82" s="203">
        <v>3.01</v>
      </c>
      <c r="BB82" s="203">
        <v>2.95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336.67</v>
      </c>
      <c r="L83" s="203">
        <v>4.68</v>
      </c>
      <c r="M83" s="203">
        <v>64.19</v>
      </c>
      <c r="N83" s="203">
        <v>52.9</v>
      </c>
      <c r="O83" s="203">
        <v>74.349999999999994</v>
      </c>
      <c r="P83" s="203">
        <v>31.7</v>
      </c>
      <c r="Q83" s="203">
        <v>9.23</v>
      </c>
      <c r="R83" s="203">
        <v>19.329999999999998</v>
      </c>
      <c r="S83" s="203">
        <v>11.85</v>
      </c>
      <c r="T83" s="203">
        <v>1.81</v>
      </c>
      <c r="U83" s="203">
        <v>59.95</v>
      </c>
      <c r="V83" s="203">
        <v>5.87</v>
      </c>
      <c r="W83" s="203">
        <v>19.36</v>
      </c>
      <c r="X83" s="203">
        <v>62.65</v>
      </c>
      <c r="Y83" s="203">
        <v>0</v>
      </c>
      <c r="Z83">
        <v>0</v>
      </c>
      <c r="AA83" s="203">
        <v>15.08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117.57</v>
      </c>
      <c r="AQ83" s="203">
        <v>38.11</v>
      </c>
      <c r="AR83" s="203">
        <v>0</v>
      </c>
      <c r="AS83" s="203">
        <v>4.8099999999999996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3.07</v>
      </c>
      <c r="AZ83" s="203">
        <v>3.21</v>
      </c>
      <c r="BA83" s="203">
        <v>3.01</v>
      </c>
      <c r="BB83" s="203">
        <v>2.95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336.66</v>
      </c>
      <c r="L84" s="203">
        <v>4.68</v>
      </c>
      <c r="M84" s="203">
        <v>64.19</v>
      </c>
      <c r="N84" s="203">
        <v>52.9</v>
      </c>
      <c r="O84" s="203">
        <v>74.349999999999994</v>
      </c>
      <c r="P84" s="203">
        <v>31.7</v>
      </c>
      <c r="Q84" s="203">
        <v>9.24</v>
      </c>
      <c r="R84" s="203">
        <v>19.329999999999998</v>
      </c>
      <c r="S84" s="203">
        <v>11.85</v>
      </c>
      <c r="T84" s="203">
        <v>1.81</v>
      </c>
      <c r="U84" s="203">
        <v>59.95</v>
      </c>
      <c r="V84" s="203">
        <v>5.87</v>
      </c>
      <c r="W84" s="203">
        <v>19.36</v>
      </c>
      <c r="X84" s="203">
        <v>62.65</v>
      </c>
      <c r="Y84" s="203">
        <v>0</v>
      </c>
      <c r="Z84">
        <v>0</v>
      </c>
      <c r="AA84" s="203">
        <v>15.08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117.57</v>
      </c>
      <c r="AQ84" s="203">
        <v>38.11</v>
      </c>
      <c r="AR84" s="203">
        <v>0</v>
      </c>
      <c r="AS84" s="203">
        <v>4.8099999999999996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3.07</v>
      </c>
      <c r="AZ84" s="203">
        <v>3.21</v>
      </c>
      <c r="BA84" s="203">
        <v>2.39</v>
      </c>
      <c r="BB84" s="203">
        <v>2.95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336.66</v>
      </c>
      <c r="L85" s="203">
        <v>4.84</v>
      </c>
      <c r="M85" s="203">
        <v>64.19</v>
      </c>
      <c r="N85" s="203">
        <v>52.9</v>
      </c>
      <c r="O85" s="203">
        <v>74.349999999999994</v>
      </c>
      <c r="P85" s="203">
        <v>31.7</v>
      </c>
      <c r="Q85" s="203">
        <v>9.24</v>
      </c>
      <c r="R85" s="203">
        <v>19.329999999999998</v>
      </c>
      <c r="S85" s="203">
        <v>11.85</v>
      </c>
      <c r="T85" s="203">
        <v>1.81</v>
      </c>
      <c r="U85" s="203">
        <v>59.95</v>
      </c>
      <c r="V85" s="203">
        <v>5.87</v>
      </c>
      <c r="W85" s="203">
        <v>19.36</v>
      </c>
      <c r="X85" s="203">
        <v>62.65</v>
      </c>
      <c r="Y85" s="203">
        <v>0</v>
      </c>
      <c r="Z85">
        <v>0</v>
      </c>
      <c r="AA85" s="203">
        <v>15.08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117.57</v>
      </c>
      <c r="AQ85" s="203">
        <v>38.11</v>
      </c>
      <c r="AR85" s="203">
        <v>0</v>
      </c>
      <c r="AS85" s="203">
        <v>4.8099999999999996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3.07</v>
      </c>
      <c r="AZ85" s="203">
        <v>3.21</v>
      </c>
      <c r="BA85" s="203">
        <v>2.12</v>
      </c>
      <c r="BB85" s="203">
        <v>2.95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336.66</v>
      </c>
      <c r="L86" s="203">
        <v>4.68</v>
      </c>
      <c r="M86" s="203">
        <v>64.3</v>
      </c>
      <c r="N86" s="203">
        <v>53.36</v>
      </c>
      <c r="O86" s="203">
        <v>74.349999999999994</v>
      </c>
      <c r="P86" s="203">
        <v>31.7</v>
      </c>
      <c r="Q86" s="203">
        <v>9.24</v>
      </c>
      <c r="R86" s="203">
        <v>19.329999999999998</v>
      </c>
      <c r="S86" s="203">
        <v>11.85</v>
      </c>
      <c r="T86" s="203">
        <v>1.81</v>
      </c>
      <c r="U86" s="203">
        <v>59.95</v>
      </c>
      <c r="V86" s="203">
        <v>5.87</v>
      </c>
      <c r="W86" s="203">
        <v>19.36</v>
      </c>
      <c r="X86" s="203">
        <v>62.65</v>
      </c>
      <c r="Y86" s="203">
        <v>0</v>
      </c>
      <c r="Z86">
        <v>0</v>
      </c>
      <c r="AA86" s="203">
        <v>15.08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117.57</v>
      </c>
      <c r="AQ86" s="203">
        <v>38.11</v>
      </c>
      <c r="AR86" s="203">
        <v>0</v>
      </c>
      <c r="AS86" s="203">
        <v>4.8099999999999996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3.07</v>
      </c>
      <c r="AZ86" s="203">
        <v>3.21</v>
      </c>
      <c r="BA86" s="203">
        <v>2.12</v>
      </c>
      <c r="BB86" s="203">
        <v>2.95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312.62</v>
      </c>
      <c r="L87" s="203">
        <v>4.68</v>
      </c>
      <c r="M87" s="203">
        <v>64.19</v>
      </c>
      <c r="N87" s="203">
        <v>53.36</v>
      </c>
      <c r="O87" s="203">
        <v>74.349999999999994</v>
      </c>
      <c r="P87" s="203">
        <v>31.7</v>
      </c>
      <c r="Q87" s="203">
        <v>9</v>
      </c>
      <c r="R87" s="203">
        <v>19.329999999999998</v>
      </c>
      <c r="S87" s="203">
        <v>11.85</v>
      </c>
      <c r="T87" s="203">
        <v>1.81</v>
      </c>
      <c r="U87" s="203">
        <v>59.95</v>
      </c>
      <c r="V87" s="203">
        <v>5.87</v>
      </c>
      <c r="W87" s="203">
        <v>19.36</v>
      </c>
      <c r="X87" s="203">
        <v>62.65</v>
      </c>
      <c r="Y87" s="203">
        <v>0</v>
      </c>
      <c r="Z87">
        <v>0</v>
      </c>
      <c r="AA87" s="203">
        <v>15.08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117.57</v>
      </c>
      <c r="AQ87" s="203">
        <v>38.11</v>
      </c>
      <c r="AR87" s="203">
        <v>0</v>
      </c>
      <c r="AS87" s="203">
        <v>4.8099999999999996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3.07</v>
      </c>
      <c r="AZ87" s="203">
        <v>3.21</v>
      </c>
      <c r="BA87" s="203">
        <v>2.12</v>
      </c>
      <c r="BB87" s="203">
        <v>2.95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269.33</v>
      </c>
      <c r="L88" s="203">
        <v>4.68</v>
      </c>
      <c r="M88" s="203">
        <v>64.19</v>
      </c>
      <c r="N88" s="203">
        <v>53.36</v>
      </c>
      <c r="O88" s="203">
        <v>74.349999999999994</v>
      </c>
      <c r="P88" s="203">
        <v>31.7</v>
      </c>
      <c r="Q88" s="203">
        <v>9</v>
      </c>
      <c r="R88" s="203">
        <v>19.329999999999998</v>
      </c>
      <c r="S88" s="203">
        <v>11.85</v>
      </c>
      <c r="T88" s="203">
        <v>1.81</v>
      </c>
      <c r="U88" s="203">
        <v>59.95</v>
      </c>
      <c r="V88" s="203">
        <v>5.87</v>
      </c>
      <c r="W88" s="203">
        <v>19.36</v>
      </c>
      <c r="X88" s="203">
        <v>62.65</v>
      </c>
      <c r="Y88" s="203">
        <v>0</v>
      </c>
      <c r="Z88">
        <v>0</v>
      </c>
      <c r="AA88" s="203">
        <v>15.08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117.57</v>
      </c>
      <c r="AQ88" s="203">
        <v>38.11</v>
      </c>
      <c r="AR88" s="203">
        <v>0</v>
      </c>
      <c r="AS88" s="203">
        <v>4.8099999999999996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3.07</v>
      </c>
      <c r="AZ88" s="203">
        <v>3.21</v>
      </c>
      <c r="BA88" s="203">
        <v>2.04</v>
      </c>
      <c r="BB88" s="203">
        <v>2.95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269.33</v>
      </c>
      <c r="L89" s="203">
        <v>4.68</v>
      </c>
      <c r="M89" s="203">
        <v>64.19</v>
      </c>
      <c r="N89" s="203">
        <v>53.36</v>
      </c>
      <c r="O89" s="203">
        <v>74.349999999999994</v>
      </c>
      <c r="P89" s="203">
        <v>31.7</v>
      </c>
      <c r="Q89" s="203">
        <v>9</v>
      </c>
      <c r="R89" s="203">
        <v>19.329999999999998</v>
      </c>
      <c r="S89" s="203">
        <v>11.85</v>
      </c>
      <c r="T89" s="203">
        <v>1.81</v>
      </c>
      <c r="U89" s="203">
        <v>59.95</v>
      </c>
      <c r="V89" s="203">
        <v>5.87</v>
      </c>
      <c r="W89" s="203">
        <v>19.36</v>
      </c>
      <c r="X89" s="203">
        <v>62.65</v>
      </c>
      <c r="Y89" s="203">
        <v>0</v>
      </c>
      <c r="Z89">
        <v>0</v>
      </c>
      <c r="AA89" s="203">
        <v>15.08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117.57</v>
      </c>
      <c r="AQ89" s="203">
        <v>38.11</v>
      </c>
      <c r="AR89" s="203">
        <v>0</v>
      </c>
      <c r="AS89" s="203">
        <v>4.8099999999999996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3.07</v>
      </c>
      <c r="AZ89" s="203">
        <v>4.29</v>
      </c>
      <c r="BA89" s="203">
        <v>2.39</v>
      </c>
      <c r="BB89" s="203">
        <v>2.95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269.33</v>
      </c>
      <c r="L90" s="203">
        <v>4.68</v>
      </c>
      <c r="M90" s="203">
        <v>64.19</v>
      </c>
      <c r="N90" s="203">
        <v>53.36</v>
      </c>
      <c r="O90" s="203">
        <v>74.349999999999994</v>
      </c>
      <c r="P90" s="203">
        <v>31.7</v>
      </c>
      <c r="Q90" s="203">
        <v>9</v>
      </c>
      <c r="R90" s="203">
        <v>19.329999999999998</v>
      </c>
      <c r="S90" s="203">
        <v>11.85</v>
      </c>
      <c r="T90" s="203">
        <v>1.81</v>
      </c>
      <c r="U90" s="203">
        <v>59.95</v>
      </c>
      <c r="V90" s="203">
        <v>5.87</v>
      </c>
      <c r="W90" s="203">
        <v>19.36</v>
      </c>
      <c r="X90" s="203">
        <v>62.65</v>
      </c>
      <c r="Y90" s="203">
        <v>0</v>
      </c>
      <c r="Z90">
        <v>0</v>
      </c>
      <c r="AA90" s="203">
        <v>15.08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117.57</v>
      </c>
      <c r="AQ90" s="203">
        <v>38.11</v>
      </c>
      <c r="AR90" s="203">
        <v>0</v>
      </c>
      <c r="AS90" s="203">
        <v>4.8099999999999996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3.07</v>
      </c>
      <c r="AZ90" s="203">
        <v>4.29</v>
      </c>
      <c r="BA90" s="203">
        <v>3.01</v>
      </c>
      <c r="BB90" s="203">
        <v>2.95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269.33</v>
      </c>
      <c r="L91" s="203">
        <v>4.68</v>
      </c>
      <c r="M91" s="203">
        <v>64.19</v>
      </c>
      <c r="N91" s="203">
        <v>53.36</v>
      </c>
      <c r="O91" s="203">
        <v>74.349999999999994</v>
      </c>
      <c r="P91" s="203">
        <v>31.7</v>
      </c>
      <c r="Q91" s="203">
        <v>9.01</v>
      </c>
      <c r="R91" s="203">
        <v>19.329999999999998</v>
      </c>
      <c r="S91" s="203">
        <v>11.85</v>
      </c>
      <c r="T91" s="203">
        <v>1.81</v>
      </c>
      <c r="U91" s="203">
        <v>59.95</v>
      </c>
      <c r="V91" s="203">
        <v>5.87</v>
      </c>
      <c r="W91" s="203">
        <v>19.36</v>
      </c>
      <c r="X91" s="203">
        <v>62.65</v>
      </c>
      <c r="Y91" s="203">
        <v>0</v>
      </c>
      <c r="Z91">
        <v>0</v>
      </c>
      <c r="AA91" s="203">
        <v>15.08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117.57</v>
      </c>
      <c r="AQ91" s="203">
        <v>38.11</v>
      </c>
      <c r="AR91" s="203">
        <v>0</v>
      </c>
      <c r="AS91" s="203">
        <v>4.8099999999999996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3.07</v>
      </c>
      <c r="AZ91" s="203">
        <v>4.29</v>
      </c>
      <c r="BA91" s="203">
        <v>3.01</v>
      </c>
      <c r="BB91" s="203">
        <v>2.95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269.33</v>
      </c>
      <c r="L92" s="203">
        <v>4.68</v>
      </c>
      <c r="M92" s="203">
        <v>64.19</v>
      </c>
      <c r="N92" s="203">
        <v>53.36</v>
      </c>
      <c r="O92" s="203">
        <v>74.349999999999994</v>
      </c>
      <c r="P92" s="203">
        <v>31.7</v>
      </c>
      <c r="Q92" s="203">
        <v>9.01</v>
      </c>
      <c r="R92" s="203">
        <v>19.329999999999998</v>
      </c>
      <c r="S92" s="203">
        <v>11.85</v>
      </c>
      <c r="T92" s="203">
        <v>1.81</v>
      </c>
      <c r="U92" s="203">
        <v>59.95</v>
      </c>
      <c r="V92" s="203">
        <v>5.87</v>
      </c>
      <c r="W92" s="203">
        <v>19.36</v>
      </c>
      <c r="X92" s="203">
        <v>62.65</v>
      </c>
      <c r="Y92" s="203">
        <v>0</v>
      </c>
      <c r="Z92">
        <v>0</v>
      </c>
      <c r="AA92" s="203">
        <v>15.08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117.57</v>
      </c>
      <c r="AQ92" s="203">
        <v>38.11</v>
      </c>
      <c r="AR92" s="203">
        <v>0</v>
      </c>
      <c r="AS92" s="203">
        <v>4.8099999999999996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3.07</v>
      </c>
      <c r="AZ92" s="203">
        <v>4.29</v>
      </c>
      <c r="BA92" s="203">
        <v>2.4300000000000002</v>
      </c>
      <c r="BB92" s="203">
        <v>2.95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269.33</v>
      </c>
      <c r="L93" s="203">
        <v>4.68</v>
      </c>
      <c r="M93" s="203">
        <v>64.19</v>
      </c>
      <c r="N93" s="203">
        <v>53.36</v>
      </c>
      <c r="O93" s="203">
        <v>74.349999999999994</v>
      </c>
      <c r="P93" s="203">
        <v>31.7</v>
      </c>
      <c r="Q93" s="203">
        <v>8.86</v>
      </c>
      <c r="R93" s="203">
        <v>19.329999999999998</v>
      </c>
      <c r="S93" s="203">
        <v>11.85</v>
      </c>
      <c r="T93" s="203">
        <v>1.81</v>
      </c>
      <c r="U93" s="203">
        <v>59.95</v>
      </c>
      <c r="V93" s="203">
        <v>5.87</v>
      </c>
      <c r="W93" s="203">
        <v>19.36</v>
      </c>
      <c r="X93" s="203">
        <v>62.65</v>
      </c>
      <c r="Y93" s="203">
        <v>0</v>
      </c>
      <c r="Z93">
        <v>0</v>
      </c>
      <c r="AA93" s="203">
        <v>15.08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117.57</v>
      </c>
      <c r="AQ93" s="203">
        <v>38.11</v>
      </c>
      <c r="AR93" s="203">
        <v>0</v>
      </c>
      <c r="AS93" s="203">
        <v>4.8099999999999996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3.15</v>
      </c>
      <c r="AZ93" s="203">
        <v>3.21</v>
      </c>
      <c r="BA93" s="203">
        <v>1.79</v>
      </c>
      <c r="BB93" s="203">
        <v>2.95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269.33</v>
      </c>
      <c r="L94" s="203">
        <v>4.68</v>
      </c>
      <c r="M94" s="203">
        <v>64.19</v>
      </c>
      <c r="N94" s="203">
        <v>53.36</v>
      </c>
      <c r="O94" s="203">
        <v>74.349999999999994</v>
      </c>
      <c r="P94" s="203">
        <v>31.7</v>
      </c>
      <c r="Q94" s="203">
        <v>8.86</v>
      </c>
      <c r="R94" s="203">
        <v>19.329999999999998</v>
      </c>
      <c r="S94" s="203">
        <v>11.85</v>
      </c>
      <c r="T94" s="203">
        <v>1.81</v>
      </c>
      <c r="U94" s="203">
        <v>59.95</v>
      </c>
      <c r="V94" s="203">
        <v>5.87</v>
      </c>
      <c r="W94" s="203">
        <v>19.36</v>
      </c>
      <c r="X94" s="203">
        <v>62.65</v>
      </c>
      <c r="Y94" s="203">
        <v>0</v>
      </c>
      <c r="Z94">
        <v>0</v>
      </c>
      <c r="AA94" s="203">
        <v>15.08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117.57</v>
      </c>
      <c r="AQ94" s="203">
        <v>38.11</v>
      </c>
      <c r="AR94" s="203">
        <v>0</v>
      </c>
      <c r="AS94" s="203">
        <v>4.8099999999999996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3.15</v>
      </c>
      <c r="AZ94" s="203">
        <v>2.15</v>
      </c>
      <c r="BA94" s="203">
        <v>1.1399999999999999</v>
      </c>
      <c r="BB94" s="203">
        <v>2.95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269.33</v>
      </c>
      <c r="L95" s="203">
        <v>4.84</v>
      </c>
      <c r="M95" s="203">
        <v>64.19</v>
      </c>
      <c r="N95" s="203">
        <v>53.36</v>
      </c>
      <c r="O95" s="203">
        <v>74.349999999999994</v>
      </c>
      <c r="P95" s="203">
        <v>31.7</v>
      </c>
      <c r="Q95" s="203">
        <v>8.86</v>
      </c>
      <c r="R95" s="203">
        <v>19.329999999999998</v>
      </c>
      <c r="S95" s="203">
        <v>11.85</v>
      </c>
      <c r="T95" s="203">
        <v>1.81</v>
      </c>
      <c r="U95" s="203">
        <v>59.95</v>
      </c>
      <c r="V95" s="203">
        <v>5.87</v>
      </c>
      <c r="W95" s="203">
        <v>19.36</v>
      </c>
      <c r="X95" s="203">
        <v>62.65</v>
      </c>
      <c r="Y95" s="203">
        <v>0</v>
      </c>
      <c r="Z95">
        <v>0</v>
      </c>
      <c r="AA95" s="203">
        <v>15.59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117.57</v>
      </c>
      <c r="AQ95" s="203">
        <v>38.11</v>
      </c>
      <c r="AR95" s="203">
        <v>0</v>
      </c>
      <c r="AS95" s="203">
        <v>4.8099999999999996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3.15</v>
      </c>
      <c r="AZ95" s="203">
        <v>1.08</v>
      </c>
      <c r="BA95" s="203">
        <v>0.61</v>
      </c>
      <c r="BB95" s="203">
        <v>2.95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269.33</v>
      </c>
      <c r="L96" s="203">
        <v>4.84</v>
      </c>
      <c r="M96" s="203">
        <v>64.19</v>
      </c>
      <c r="N96" s="203">
        <v>53.36</v>
      </c>
      <c r="O96" s="203">
        <v>74.349999999999994</v>
      </c>
      <c r="P96" s="203">
        <v>31.7</v>
      </c>
      <c r="Q96" s="203">
        <v>8.86</v>
      </c>
      <c r="R96" s="203">
        <v>19.329999999999998</v>
      </c>
      <c r="S96" s="203">
        <v>11.85</v>
      </c>
      <c r="T96" s="203">
        <v>1.81</v>
      </c>
      <c r="U96" s="203">
        <v>59.95</v>
      </c>
      <c r="V96" s="203">
        <v>5.87</v>
      </c>
      <c r="W96" s="203">
        <v>19.36</v>
      </c>
      <c r="X96" s="203">
        <v>62.65</v>
      </c>
      <c r="Y96" s="203">
        <v>0</v>
      </c>
      <c r="Z96">
        <v>0</v>
      </c>
      <c r="AA96" s="203">
        <v>15.08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117.57</v>
      </c>
      <c r="AQ96" s="203">
        <v>38.11</v>
      </c>
      <c r="AR96" s="203">
        <v>0</v>
      </c>
      <c r="AS96" s="203">
        <v>4.8099999999999996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3.15</v>
      </c>
      <c r="AZ96" s="203">
        <v>1.08</v>
      </c>
      <c r="BA96" s="203">
        <v>0</v>
      </c>
      <c r="BB96" s="203">
        <v>2.95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269.33</v>
      </c>
      <c r="L97" s="203">
        <v>4.68</v>
      </c>
      <c r="M97" s="203">
        <v>64.19</v>
      </c>
      <c r="N97" s="203">
        <v>52.9</v>
      </c>
      <c r="O97" s="203">
        <v>74.349999999999994</v>
      </c>
      <c r="P97" s="203">
        <v>31.7</v>
      </c>
      <c r="Q97" s="203">
        <v>8.86</v>
      </c>
      <c r="R97" s="203">
        <v>19.329999999999998</v>
      </c>
      <c r="S97" s="203">
        <v>11.85</v>
      </c>
      <c r="T97" s="203">
        <v>1.81</v>
      </c>
      <c r="U97" s="203">
        <v>59.95</v>
      </c>
      <c r="V97" s="203">
        <v>5.87</v>
      </c>
      <c r="W97" s="203">
        <v>19.36</v>
      </c>
      <c r="X97" s="203">
        <v>62.65</v>
      </c>
      <c r="Y97" s="203">
        <v>0</v>
      </c>
      <c r="Z97">
        <v>0</v>
      </c>
      <c r="AA97" s="203">
        <v>15.08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117.57</v>
      </c>
      <c r="AQ97" s="203">
        <v>38.11</v>
      </c>
      <c r="AR97" s="203">
        <v>0</v>
      </c>
      <c r="AS97" s="203">
        <v>4.8099999999999996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3.15</v>
      </c>
      <c r="AZ97" s="203">
        <v>0</v>
      </c>
      <c r="BA97" s="203">
        <v>0</v>
      </c>
      <c r="BB97" s="203">
        <v>2.95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269.33</v>
      </c>
      <c r="L98" s="203">
        <v>4.68</v>
      </c>
      <c r="M98" s="203">
        <v>64.19</v>
      </c>
      <c r="N98" s="203">
        <v>52.9</v>
      </c>
      <c r="O98" s="203">
        <v>74.349999999999994</v>
      </c>
      <c r="P98" s="203">
        <v>31.7</v>
      </c>
      <c r="Q98" s="203">
        <v>8.86</v>
      </c>
      <c r="R98" s="203">
        <v>19.329999999999998</v>
      </c>
      <c r="S98" s="203">
        <v>11.85</v>
      </c>
      <c r="T98" s="203">
        <v>1.81</v>
      </c>
      <c r="U98" s="203">
        <v>59.95</v>
      </c>
      <c r="V98" s="203">
        <v>5.87</v>
      </c>
      <c r="W98" s="203">
        <v>19.36</v>
      </c>
      <c r="X98" s="203">
        <v>62.65</v>
      </c>
      <c r="Y98" s="203">
        <v>0</v>
      </c>
      <c r="Z98">
        <v>0</v>
      </c>
      <c r="AA98" s="203">
        <v>15.08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117.57</v>
      </c>
      <c r="AQ98" s="203">
        <v>38.11</v>
      </c>
      <c r="AR98" s="203">
        <v>0</v>
      </c>
      <c r="AS98" s="203">
        <v>4.8099999999999996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3.15</v>
      </c>
      <c r="AZ98" s="203">
        <v>0</v>
      </c>
      <c r="BA98" s="203">
        <v>0</v>
      </c>
      <c r="BB98" s="203">
        <v>2.95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6.994102500000003</v>
      </c>
      <c r="L99">
        <f t="shared" si="0"/>
        <v>0.1143674999999999</v>
      </c>
      <c r="M99">
        <f t="shared" si="0"/>
        <v>1.5153549999999982</v>
      </c>
      <c r="N99">
        <f t="shared" si="0"/>
        <v>1.2135749999999994</v>
      </c>
      <c r="O99">
        <f t="shared" si="0"/>
        <v>1.726290000000003</v>
      </c>
      <c r="P99">
        <f t="shared" si="0"/>
        <v>0.64834499999999939</v>
      </c>
      <c r="Q99">
        <f t="shared" si="0"/>
        <v>0.15511500000000009</v>
      </c>
      <c r="R99">
        <f t="shared" si="0"/>
        <v>0.33663249999999956</v>
      </c>
      <c r="S99">
        <f t="shared" si="0"/>
        <v>0.20770750000000018</v>
      </c>
      <c r="T99">
        <f t="shared" si="0"/>
        <v>3.4554999999999995E-2</v>
      </c>
      <c r="U99">
        <f t="shared" si="0"/>
        <v>1.4387999999999974</v>
      </c>
      <c r="V99">
        <f t="shared" si="0"/>
        <v>0.12935500000000003</v>
      </c>
      <c r="W99">
        <f t="shared" si="0"/>
        <v>0.42065749999999918</v>
      </c>
      <c r="X99">
        <f t="shared" si="0"/>
        <v>1.3504074999999991</v>
      </c>
      <c r="Y99">
        <f t="shared" si="0"/>
        <v>0</v>
      </c>
      <c r="Z99">
        <f t="shared" si="0"/>
        <v>0</v>
      </c>
      <c r="AA99">
        <f t="shared" si="0"/>
        <v>0.36810249999999972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1.9962999999999997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2.0690824999999986</v>
      </c>
      <c r="AQ99">
        <f t="shared" ref="AQ99:AT99" si="1">SUM(AQ3:AQ98)/4000</f>
        <v>0.67733250000000067</v>
      </c>
      <c r="AR99">
        <f t="shared" si="1"/>
        <v>0.50740249999999998</v>
      </c>
      <c r="AS99">
        <f t="shared" si="1"/>
        <v>0.10189000000000001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8.4577499999999861E-2</v>
      </c>
      <c r="AZ99">
        <f t="shared" si="2"/>
        <v>2.0102500000000002E-2</v>
      </c>
      <c r="BA99">
        <f t="shared" si="2"/>
        <v>1.932E-2</v>
      </c>
      <c r="BB99">
        <f t="shared" si="2"/>
        <v>6.6402499999999878E-2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139.06</v>
      </c>
      <c r="L3" s="203">
        <v>62.23</v>
      </c>
      <c r="M3" s="203">
        <v>0</v>
      </c>
      <c r="N3" s="203">
        <v>28.87</v>
      </c>
      <c r="O3" s="203">
        <v>48.21</v>
      </c>
      <c r="P3" s="203">
        <v>48.63</v>
      </c>
      <c r="Q3" s="203">
        <v>5.09</v>
      </c>
      <c r="R3" s="203">
        <v>10.33</v>
      </c>
      <c r="S3" s="203">
        <v>6.45</v>
      </c>
      <c r="T3" s="203">
        <v>0</v>
      </c>
      <c r="U3" s="203">
        <v>220.27</v>
      </c>
      <c r="V3" s="203">
        <v>3.4</v>
      </c>
      <c r="W3" s="203">
        <v>11.2</v>
      </c>
      <c r="X3" s="203">
        <v>36.229999999999997</v>
      </c>
      <c r="Y3" s="203">
        <v>0</v>
      </c>
      <c r="Z3">
        <v>0</v>
      </c>
      <c r="AA3" s="203">
        <v>8.77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67.989999999999995</v>
      </c>
      <c r="AQ3" s="203">
        <v>22.04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144.25</v>
      </c>
      <c r="L4" s="203">
        <v>62.07</v>
      </c>
      <c r="M4" s="203">
        <v>0</v>
      </c>
      <c r="N4" s="203">
        <v>28.87</v>
      </c>
      <c r="O4" s="203">
        <v>48.21</v>
      </c>
      <c r="P4" s="203">
        <v>48.63</v>
      </c>
      <c r="Q4" s="203">
        <v>5.09</v>
      </c>
      <c r="R4" s="203">
        <v>10.33</v>
      </c>
      <c r="S4" s="203">
        <v>6.45</v>
      </c>
      <c r="T4" s="203">
        <v>0</v>
      </c>
      <c r="U4" s="203">
        <v>220.27</v>
      </c>
      <c r="V4" s="203">
        <v>3.4</v>
      </c>
      <c r="W4" s="203">
        <v>11.2</v>
      </c>
      <c r="X4" s="203">
        <v>36.229999999999997</v>
      </c>
      <c r="Y4" s="203">
        <v>0</v>
      </c>
      <c r="Z4">
        <v>0</v>
      </c>
      <c r="AA4" s="203">
        <v>8.77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67.989999999999995</v>
      </c>
      <c r="AQ4" s="203">
        <v>22.04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144.26</v>
      </c>
      <c r="L5" s="203">
        <v>62.07</v>
      </c>
      <c r="M5" s="203">
        <v>0</v>
      </c>
      <c r="N5" s="203">
        <v>28.87</v>
      </c>
      <c r="O5" s="203">
        <v>48.21</v>
      </c>
      <c r="P5" s="203">
        <v>48.63</v>
      </c>
      <c r="Q5" s="203">
        <v>5.09</v>
      </c>
      <c r="R5" s="203">
        <v>10.33</v>
      </c>
      <c r="S5" s="203">
        <v>6.45</v>
      </c>
      <c r="T5" s="203">
        <v>0</v>
      </c>
      <c r="U5" s="203">
        <v>220.27</v>
      </c>
      <c r="V5" s="203">
        <v>3.4</v>
      </c>
      <c r="W5" s="203">
        <v>11.2</v>
      </c>
      <c r="X5" s="203">
        <v>36.229999999999997</v>
      </c>
      <c r="Y5" s="203">
        <v>0</v>
      </c>
      <c r="Z5">
        <v>0</v>
      </c>
      <c r="AA5" s="203">
        <v>8.77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67.989999999999995</v>
      </c>
      <c r="AQ5" s="203">
        <v>22.04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151.13</v>
      </c>
      <c r="L6" s="203">
        <v>62.07</v>
      </c>
      <c r="M6" s="203">
        <v>0</v>
      </c>
      <c r="N6" s="203">
        <v>28.87</v>
      </c>
      <c r="O6" s="203">
        <v>48.21</v>
      </c>
      <c r="P6" s="203">
        <v>48.63</v>
      </c>
      <c r="Q6" s="203">
        <v>5.09</v>
      </c>
      <c r="R6" s="203">
        <v>10.33</v>
      </c>
      <c r="S6" s="203">
        <v>6.45</v>
      </c>
      <c r="T6" s="203">
        <v>0</v>
      </c>
      <c r="U6" s="203">
        <v>220.27</v>
      </c>
      <c r="V6" s="203">
        <v>3.4</v>
      </c>
      <c r="W6" s="203">
        <v>11.2</v>
      </c>
      <c r="X6" s="203">
        <v>36.229999999999997</v>
      </c>
      <c r="Y6" s="203">
        <v>0</v>
      </c>
      <c r="Z6">
        <v>0</v>
      </c>
      <c r="AA6" s="203">
        <v>8.77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67.989999999999995</v>
      </c>
      <c r="AQ6" s="203">
        <v>22.04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157.9</v>
      </c>
      <c r="L7" s="203">
        <v>61.98</v>
      </c>
      <c r="M7" s="203">
        <v>0</v>
      </c>
      <c r="N7" s="203">
        <v>28.87</v>
      </c>
      <c r="O7" s="203">
        <v>48.21</v>
      </c>
      <c r="P7" s="203">
        <v>48.63</v>
      </c>
      <c r="Q7" s="203">
        <v>5.09</v>
      </c>
      <c r="R7" s="203">
        <v>10.33</v>
      </c>
      <c r="S7" s="203">
        <v>6.45</v>
      </c>
      <c r="T7" s="203">
        <v>0</v>
      </c>
      <c r="U7" s="203">
        <v>220.27</v>
      </c>
      <c r="V7" s="203">
        <v>3.4</v>
      </c>
      <c r="W7" s="203">
        <v>11.2</v>
      </c>
      <c r="X7" s="203">
        <v>36.229999999999997</v>
      </c>
      <c r="Y7" s="203">
        <v>0</v>
      </c>
      <c r="Z7">
        <v>0</v>
      </c>
      <c r="AA7" s="203">
        <v>8.5399999999999991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67.989999999999995</v>
      </c>
      <c r="AQ7" s="203">
        <v>22.04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157.9</v>
      </c>
      <c r="L8" s="203">
        <v>62.07</v>
      </c>
      <c r="M8" s="203">
        <v>0</v>
      </c>
      <c r="N8" s="203">
        <v>28.87</v>
      </c>
      <c r="O8" s="203">
        <v>48.21</v>
      </c>
      <c r="P8" s="203">
        <v>48.63</v>
      </c>
      <c r="Q8" s="203">
        <v>5.09</v>
      </c>
      <c r="R8" s="203">
        <v>10.33</v>
      </c>
      <c r="S8" s="203">
        <v>6.45</v>
      </c>
      <c r="T8" s="203">
        <v>0</v>
      </c>
      <c r="U8" s="203">
        <v>220.27</v>
      </c>
      <c r="V8" s="203">
        <v>3.4</v>
      </c>
      <c r="W8" s="203">
        <v>11.2</v>
      </c>
      <c r="X8" s="203">
        <v>36.229999999999997</v>
      </c>
      <c r="Y8" s="203">
        <v>0</v>
      </c>
      <c r="Z8">
        <v>0</v>
      </c>
      <c r="AA8" s="203">
        <v>8.5399999999999991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67.989999999999995</v>
      </c>
      <c r="AQ8" s="203">
        <v>22.04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157.9</v>
      </c>
      <c r="L9" s="203">
        <v>62.63</v>
      </c>
      <c r="M9" s="203">
        <v>0</v>
      </c>
      <c r="N9" s="203">
        <v>29.01</v>
      </c>
      <c r="O9" s="203">
        <v>48.71</v>
      </c>
      <c r="P9" s="203">
        <v>49.64</v>
      </c>
      <c r="Q9" s="203">
        <v>5.09</v>
      </c>
      <c r="R9" s="203">
        <v>10.33</v>
      </c>
      <c r="S9" s="203">
        <v>6.45</v>
      </c>
      <c r="T9" s="203">
        <v>0</v>
      </c>
      <c r="U9" s="203">
        <v>220.27</v>
      </c>
      <c r="V9" s="203">
        <v>3.4</v>
      </c>
      <c r="W9" s="203">
        <v>11.2</v>
      </c>
      <c r="X9" s="203">
        <v>36.229999999999997</v>
      </c>
      <c r="Y9" s="203">
        <v>0</v>
      </c>
      <c r="Z9">
        <v>0</v>
      </c>
      <c r="AA9" s="203">
        <v>8.5399999999999991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67.989999999999995</v>
      </c>
      <c r="AQ9" s="203">
        <v>22.04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157.9</v>
      </c>
      <c r="L10" s="203">
        <v>62.63</v>
      </c>
      <c r="M10" s="203">
        <v>0</v>
      </c>
      <c r="N10" s="203">
        <v>29.01</v>
      </c>
      <c r="O10" s="203">
        <v>48.71</v>
      </c>
      <c r="P10" s="203">
        <v>49.64</v>
      </c>
      <c r="Q10" s="203">
        <v>5.09</v>
      </c>
      <c r="R10" s="203">
        <v>10.36</v>
      </c>
      <c r="S10" s="203">
        <v>6.45</v>
      </c>
      <c r="T10" s="203">
        <v>0</v>
      </c>
      <c r="U10" s="203">
        <v>220.27</v>
      </c>
      <c r="V10" s="203">
        <v>3.4</v>
      </c>
      <c r="W10" s="203">
        <v>11.2</v>
      </c>
      <c r="X10" s="203">
        <v>36.229999999999997</v>
      </c>
      <c r="Y10" s="203">
        <v>0</v>
      </c>
      <c r="Z10">
        <v>0</v>
      </c>
      <c r="AA10" s="203">
        <v>8.5399999999999991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67.989999999999995</v>
      </c>
      <c r="AQ10" s="203">
        <v>22.04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157.9</v>
      </c>
      <c r="L11" s="203">
        <v>62.63</v>
      </c>
      <c r="M11" s="203">
        <v>0</v>
      </c>
      <c r="N11" s="203">
        <v>29.01</v>
      </c>
      <c r="O11" s="203">
        <v>48.71</v>
      </c>
      <c r="P11" s="203">
        <v>49.6</v>
      </c>
      <c r="Q11" s="203">
        <v>5.09</v>
      </c>
      <c r="R11" s="203">
        <v>10.36</v>
      </c>
      <c r="S11" s="203">
        <v>6.45</v>
      </c>
      <c r="T11" s="203">
        <v>0</v>
      </c>
      <c r="U11" s="203">
        <v>220.27</v>
      </c>
      <c r="V11" s="203">
        <v>3.4</v>
      </c>
      <c r="W11" s="203">
        <v>11.2</v>
      </c>
      <c r="X11" s="203">
        <v>36.229999999999997</v>
      </c>
      <c r="Y11" s="203">
        <v>0</v>
      </c>
      <c r="Z11">
        <v>0</v>
      </c>
      <c r="AA11" s="203">
        <v>8.5399999999999991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67.989999999999995</v>
      </c>
      <c r="AQ11" s="203">
        <v>22.04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157.9</v>
      </c>
      <c r="L12" s="203">
        <v>62.63</v>
      </c>
      <c r="M12" s="203">
        <v>0</v>
      </c>
      <c r="N12" s="203">
        <v>29.01</v>
      </c>
      <c r="O12" s="203">
        <v>48.71</v>
      </c>
      <c r="P12" s="203">
        <v>49.6</v>
      </c>
      <c r="Q12" s="203">
        <v>5.09</v>
      </c>
      <c r="R12" s="203">
        <v>10.36</v>
      </c>
      <c r="S12" s="203">
        <v>6.45</v>
      </c>
      <c r="T12" s="203">
        <v>0</v>
      </c>
      <c r="U12" s="203">
        <v>220.27</v>
      </c>
      <c r="V12" s="203">
        <v>3.4</v>
      </c>
      <c r="W12" s="203">
        <v>11.2</v>
      </c>
      <c r="X12" s="203">
        <v>36.229999999999997</v>
      </c>
      <c r="Y12" s="203">
        <v>0</v>
      </c>
      <c r="Z12">
        <v>0</v>
      </c>
      <c r="AA12" s="203">
        <v>8.5399999999999991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67.989999999999995</v>
      </c>
      <c r="AQ12" s="203">
        <v>22.04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157.9</v>
      </c>
      <c r="L13" s="203">
        <v>62.63</v>
      </c>
      <c r="M13" s="203">
        <v>0</v>
      </c>
      <c r="N13" s="203">
        <v>29.01</v>
      </c>
      <c r="O13" s="203">
        <v>48.71</v>
      </c>
      <c r="P13" s="203">
        <v>49.64</v>
      </c>
      <c r="Q13" s="203">
        <v>5.09</v>
      </c>
      <c r="R13" s="203">
        <v>10.36</v>
      </c>
      <c r="S13" s="203">
        <v>6.45</v>
      </c>
      <c r="T13" s="203">
        <v>0</v>
      </c>
      <c r="U13" s="203">
        <v>220.27</v>
      </c>
      <c r="V13" s="203">
        <v>3.4</v>
      </c>
      <c r="W13" s="203">
        <v>11.2</v>
      </c>
      <c r="X13" s="203">
        <v>36.229999999999997</v>
      </c>
      <c r="Y13" s="203">
        <v>0</v>
      </c>
      <c r="Z13">
        <v>0</v>
      </c>
      <c r="AA13" s="203">
        <v>8.5399999999999991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67.989999999999995</v>
      </c>
      <c r="AQ13" s="203">
        <v>22.04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157.9</v>
      </c>
      <c r="L14" s="203">
        <v>62.63</v>
      </c>
      <c r="M14" s="203">
        <v>0</v>
      </c>
      <c r="N14" s="203">
        <v>29.01</v>
      </c>
      <c r="O14" s="203">
        <v>48.71</v>
      </c>
      <c r="P14" s="203">
        <v>49.64</v>
      </c>
      <c r="Q14" s="203">
        <v>5.09</v>
      </c>
      <c r="R14" s="203">
        <v>10.36</v>
      </c>
      <c r="S14" s="203">
        <v>6.45</v>
      </c>
      <c r="T14" s="203">
        <v>0</v>
      </c>
      <c r="U14" s="203">
        <v>220.27</v>
      </c>
      <c r="V14" s="203">
        <v>3.4</v>
      </c>
      <c r="W14" s="203">
        <v>11.2</v>
      </c>
      <c r="X14" s="203">
        <v>36.229999999999997</v>
      </c>
      <c r="Y14" s="203">
        <v>0</v>
      </c>
      <c r="Z14">
        <v>0</v>
      </c>
      <c r="AA14" s="203">
        <v>8.5399999999999991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67.989999999999995</v>
      </c>
      <c r="AQ14" s="203">
        <v>22.04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157.9</v>
      </c>
      <c r="L15" s="203">
        <v>62.63</v>
      </c>
      <c r="M15" s="203">
        <v>0</v>
      </c>
      <c r="N15" s="203">
        <v>29.01</v>
      </c>
      <c r="O15" s="203">
        <v>48.71</v>
      </c>
      <c r="P15" s="203">
        <v>49.64</v>
      </c>
      <c r="Q15" s="203">
        <v>5.09</v>
      </c>
      <c r="R15" s="203">
        <v>10.36</v>
      </c>
      <c r="S15" s="203">
        <v>6.45</v>
      </c>
      <c r="T15" s="203">
        <v>0</v>
      </c>
      <c r="U15" s="203">
        <v>220.27</v>
      </c>
      <c r="V15" s="203">
        <v>3.4</v>
      </c>
      <c r="W15" s="203">
        <v>11.2</v>
      </c>
      <c r="X15" s="203">
        <v>36.229999999999997</v>
      </c>
      <c r="Y15" s="203">
        <v>0</v>
      </c>
      <c r="Z15">
        <v>0</v>
      </c>
      <c r="AA15" s="203">
        <v>8.5399999999999991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67.989999999999995</v>
      </c>
      <c r="AQ15" s="203">
        <v>22.04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157.9</v>
      </c>
      <c r="L16" s="203">
        <v>62.63</v>
      </c>
      <c r="M16" s="203">
        <v>0</v>
      </c>
      <c r="N16" s="203">
        <v>29.01</v>
      </c>
      <c r="O16" s="203">
        <v>48.71</v>
      </c>
      <c r="P16" s="203">
        <v>49.64</v>
      </c>
      <c r="Q16" s="203">
        <v>5.09</v>
      </c>
      <c r="R16" s="203">
        <v>10.36</v>
      </c>
      <c r="S16" s="203">
        <v>6.45</v>
      </c>
      <c r="T16" s="203">
        <v>0</v>
      </c>
      <c r="U16" s="203">
        <v>220.27</v>
      </c>
      <c r="V16" s="203">
        <v>3.4</v>
      </c>
      <c r="W16" s="203">
        <v>11.2</v>
      </c>
      <c r="X16" s="203">
        <v>36.229999999999997</v>
      </c>
      <c r="Y16" s="203">
        <v>0</v>
      </c>
      <c r="Z16">
        <v>0</v>
      </c>
      <c r="AA16" s="203">
        <v>8.5399999999999991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67.989999999999995</v>
      </c>
      <c r="AQ16" s="203">
        <v>22.04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87.53</v>
      </c>
      <c r="L17" s="203">
        <v>32.71</v>
      </c>
      <c r="M17" s="203">
        <v>0</v>
      </c>
      <c r="N17" s="203">
        <v>29.01</v>
      </c>
      <c r="O17" s="203">
        <v>48.71</v>
      </c>
      <c r="P17" s="203">
        <v>57.65</v>
      </c>
      <c r="Q17" s="203">
        <v>5.09</v>
      </c>
      <c r="R17" s="203">
        <v>10.36</v>
      </c>
      <c r="S17" s="203">
        <v>6.45</v>
      </c>
      <c r="T17" s="203">
        <v>0</v>
      </c>
      <c r="U17" s="203">
        <v>220.27</v>
      </c>
      <c r="V17" s="203">
        <v>3.4</v>
      </c>
      <c r="W17" s="203">
        <v>11.2</v>
      </c>
      <c r="X17" s="203">
        <v>36.229999999999997</v>
      </c>
      <c r="Y17" s="203">
        <v>0</v>
      </c>
      <c r="Z17">
        <v>0</v>
      </c>
      <c r="AA17" s="203">
        <v>8.5399999999999991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67.989999999999995</v>
      </c>
      <c r="AQ17" s="203">
        <v>22.04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87.53</v>
      </c>
      <c r="L18" s="203">
        <v>32.71</v>
      </c>
      <c r="M18" s="203">
        <v>0</v>
      </c>
      <c r="N18" s="203">
        <v>29.01</v>
      </c>
      <c r="O18" s="203">
        <v>48.71</v>
      </c>
      <c r="P18" s="203">
        <v>59.72</v>
      </c>
      <c r="Q18" s="203">
        <v>5.09</v>
      </c>
      <c r="R18" s="203">
        <v>10.36</v>
      </c>
      <c r="S18" s="203">
        <v>6.45</v>
      </c>
      <c r="T18" s="203">
        <v>0</v>
      </c>
      <c r="U18" s="203">
        <v>220.27</v>
      </c>
      <c r="V18" s="203">
        <v>3.4</v>
      </c>
      <c r="W18" s="203">
        <v>11.2</v>
      </c>
      <c r="X18" s="203">
        <v>36.229999999999997</v>
      </c>
      <c r="Y18" s="203">
        <v>0</v>
      </c>
      <c r="Z18">
        <v>0</v>
      </c>
      <c r="AA18" s="203">
        <v>8.5399999999999991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67.989999999999995</v>
      </c>
      <c r="AQ18" s="203">
        <v>22.04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87.53</v>
      </c>
      <c r="L19" s="203">
        <v>32.700000000000003</v>
      </c>
      <c r="M19" s="203">
        <v>0</v>
      </c>
      <c r="N19" s="203">
        <v>29.01</v>
      </c>
      <c r="O19" s="203">
        <v>48.71</v>
      </c>
      <c r="P19" s="203">
        <v>60.16</v>
      </c>
      <c r="Q19" s="203">
        <v>5.09</v>
      </c>
      <c r="R19" s="203">
        <v>10.36</v>
      </c>
      <c r="S19" s="203">
        <v>6.45</v>
      </c>
      <c r="T19" s="203">
        <v>0</v>
      </c>
      <c r="U19" s="203">
        <v>220.27</v>
      </c>
      <c r="V19" s="203">
        <v>3.4</v>
      </c>
      <c r="W19" s="203">
        <v>11.2</v>
      </c>
      <c r="X19" s="203">
        <v>36.229999999999997</v>
      </c>
      <c r="Y19" s="203">
        <v>0</v>
      </c>
      <c r="Z19">
        <v>0</v>
      </c>
      <c r="AA19" s="203">
        <v>8.5399999999999991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67.989999999999995</v>
      </c>
      <c r="AQ19" s="203">
        <v>22.04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87.53</v>
      </c>
      <c r="L20" s="203">
        <v>32.700000000000003</v>
      </c>
      <c r="M20" s="203">
        <v>0</v>
      </c>
      <c r="N20" s="203">
        <v>29.01</v>
      </c>
      <c r="O20" s="203">
        <v>48.71</v>
      </c>
      <c r="P20" s="203">
        <v>60.16</v>
      </c>
      <c r="Q20" s="203">
        <v>5.09</v>
      </c>
      <c r="R20" s="203">
        <v>10.36</v>
      </c>
      <c r="S20" s="203">
        <v>6.45</v>
      </c>
      <c r="T20" s="203">
        <v>0</v>
      </c>
      <c r="U20" s="203">
        <v>220.27</v>
      </c>
      <c r="V20" s="203">
        <v>3.4</v>
      </c>
      <c r="W20" s="203">
        <v>11.2</v>
      </c>
      <c r="X20" s="203">
        <v>36.229999999999997</v>
      </c>
      <c r="Y20" s="203">
        <v>0</v>
      </c>
      <c r="Z20">
        <v>0</v>
      </c>
      <c r="AA20" s="203">
        <v>8.5399999999999991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67.989999999999995</v>
      </c>
      <c r="AQ20" s="203">
        <v>22.04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157.9</v>
      </c>
      <c r="L21" s="203">
        <v>62.63</v>
      </c>
      <c r="M21" s="203">
        <v>0</v>
      </c>
      <c r="N21" s="203">
        <v>29.01</v>
      </c>
      <c r="O21" s="203">
        <v>48.71</v>
      </c>
      <c r="P21" s="203">
        <v>63.55</v>
      </c>
      <c r="Q21" s="203">
        <v>5.09</v>
      </c>
      <c r="R21" s="203">
        <v>10.36</v>
      </c>
      <c r="S21" s="203">
        <v>6.45</v>
      </c>
      <c r="T21" s="203">
        <v>0</v>
      </c>
      <c r="U21" s="203">
        <v>220.27</v>
      </c>
      <c r="V21" s="203">
        <v>3.4</v>
      </c>
      <c r="W21" s="203">
        <v>11.2</v>
      </c>
      <c r="X21" s="203">
        <v>36.229999999999997</v>
      </c>
      <c r="Y21" s="203">
        <v>0</v>
      </c>
      <c r="Z21">
        <v>0</v>
      </c>
      <c r="AA21" s="203">
        <v>8.5399999999999991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67.989999999999995</v>
      </c>
      <c r="AQ21" s="203">
        <v>22.04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157.9</v>
      </c>
      <c r="L22" s="203">
        <v>62.63</v>
      </c>
      <c r="M22" s="203">
        <v>0</v>
      </c>
      <c r="N22" s="203">
        <v>29.01</v>
      </c>
      <c r="O22" s="203">
        <v>48.71</v>
      </c>
      <c r="P22" s="203">
        <v>63.55</v>
      </c>
      <c r="Q22" s="203">
        <v>5.09</v>
      </c>
      <c r="R22" s="203">
        <v>10.36</v>
      </c>
      <c r="S22" s="203">
        <v>6.45</v>
      </c>
      <c r="T22" s="203">
        <v>0</v>
      </c>
      <c r="U22" s="203">
        <v>220.27</v>
      </c>
      <c r="V22" s="203">
        <v>3.4</v>
      </c>
      <c r="W22" s="203">
        <v>11.2</v>
      </c>
      <c r="X22" s="203">
        <v>36.229999999999997</v>
      </c>
      <c r="Y22" s="203">
        <v>0</v>
      </c>
      <c r="Z22">
        <v>0</v>
      </c>
      <c r="AA22" s="203">
        <v>8.5399999999999991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67.989999999999995</v>
      </c>
      <c r="AQ22" s="203">
        <v>22.04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157.9</v>
      </c>
      <c r="L23" s="203">
        <v>62.63</v>
      </c>
      <c r="M23" s="203">
        <v>0</v>
      </c>
      <c r="N23" s="203">
        <v>29.01</v>
      </c>
      <c r="O23" s="203">
        <v>48.71</v>
      </c>
      <c r="P23" s="203">
        <v>63.55</v>
      </c>
      <c r="Q23" s="203">
        <v>5.09</v>
      </c>
      <c r="R23" s="203">
        <v>10.36</v>
      </c>
      <c r="S23" s="203">
        <v>6.45</v>
      </c>
      <c r="T23" s="203">
        <v>0</v>
      </c>
      <c r="U23" s="203">
        <v>220.27</v>
      </c>
      <c r="V23" s="203">
        <v>3.4</v>
      </c>
      <c r="W23" s="203">
        <v>11.2</v>
      </c>
      <c r="X23" s="203">
        <v>36.229999999999997</v>
      </c>
      <c r="Y23" s="203">
        <v>0</v>
      </c>
      <c r="Z23">
        <v>0</v>
      </c>
      <c r="AA23" s="203">
        <v>8.5399999999999991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67.989999999999995</v>
      </c>
      <c r="AQ23" s="203">
        <v>22.04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157.9</v>
      </c>
      <c r="L24" s="203">
        <v>62.63</v>
      </c>
      <c r="M24" s="203">
        <v>0</v>
      </c>
      <c r="N24" s="203">
        <v>29.01</v>
      </c>
      <c r="O24" s="203">
        <v>48.71</v>
      </c>
      <c r="P24" s="203">
        <v>63.55</v>
      </c>
      <c r="Q24" s="203">
        <v>5.09</v>
      </c>
      <c r="R24" s="203">
        <v>10.36</v>
      </c>
      <c r="S24" s="203">
        <v>6.45</v>
      </c>
      <c r="T24" s="203">
        <v>0</v>
      </c>
      <c r="U24" s="203">
        <v>220.27</v>
      </c>
      <c r="V24" s="203">
        <v>3.4</v>
      </c>
      <c r="W24" s="203">
        <v>11.2</v>
      </c>
      <c r="X24" s="203">
        <v>36.229999999999997</v>
      </c>
      <c r="Y24" s="203">
        <v>0</v>
      </c>
      <c r="Z24">
        <v>0</v>
      </c>
      <c r="AA24" s="203">
        <v>8.5399999999999991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67.989999999999995</v>
      </c>
      <c r="AQ24" s="203">
        <v>22.04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157.9</v>
      </c>
      <c r="L25" s="203">
        <v>62.63</v>
      </c>
      <c r="M25" s="203">
        <v>0</v>
      </c>
      <c r="N25" s="203">
        <v>29.01</v>
      </c>
      <c r="O25" s="203">
        <v>48.71</v>
      </c>
      <c r="P25" s="203">
        <v>63.55</v>
      </c>
      <c r="Q25" s="203">
        <v>5.09</v>
      </c>
      <c r="R25" s="203">
        <v>10.33</v>
      </c>
      <c r="S25" s="203">
        <v>6.45</v>
      </c>
      <c r="T25" s="203">
        <v>0</v>
      </c>
      <c r="U25" s="203">
        <v>220.27</v>
      </c>
      <c r="V25" s="203">
        <v>3.4</v>
      </c>
      <c r="W25" s="203">
        <v>11.2</v>
      </c>
      <c r="X25" s="203">
        <v>36.229999999999997</v>
      </c>
      <c r="Y25" s="203">
        <v>0</v>
      </c>
      <c r="Z25">
        <v>0</v>
      </c>
      <c r="AA25" s="203">
        <v>8.5399999999999991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67.989999999999995</v>
      </c>
      <c r="AQ25" s="203">
        <v>22.04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157.9</v>
      </c>
      <c r="L26" s="203">
        <v>62.63</v>
      </c>
      <c r="M26" s="203">
        <v>0</v>
      </c>
      <c r="N26" s="203">
        <v>29.01</v>
      </c>
      <c r="O26" s="203">
        <v>48.71</v>
      </c>
      <c r="P26" s="203">
        <v>63.55</v>
      </c>
      <c r="Q26" s="203">
        <v>5.09</v>
      </c>
      <c r="R26" s="203">
        <v>10.33</v>
      </c>
      <c r="S26" s="203">
        <v>6.45</v>
      </c>
      <c r="T26" s="203">
        <v>0</v>
      </c>
      <c r="U26" s="203">
        <v>220.27</v>
      </c>
      <c r="V26" s="203">
        <v>3.4</v>
      </c>
      <c r="W26" s="203">
        <v>11.2</v>
      </c>
      <c r="X26" s="203">
        <v>36.229999999999997</v>
      </c>
      <c r="Y26" s="203">
        <v>0</v>
      </c>
      <c r="Z26">
        <v>0</v>
      </c>
      <c r="AA26" s="203">
        <v>8.5399999999999991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67.989999999999995</v>
      </c>
      <c r="AQ26" s="203">
        <v>22.04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157.86000000000001</v>
      </c>
      <c r="L27" s="203">
        <v>62.63</v>
      </c>
      <c r="M27" s="203">
        <v>0</v>
      </c>
      <c r="N27" s="203">
        <v>29.01</v>
      </c>
      <c r="O27" s="203">
        <v>48.71</v>
      </c>
      <c r="P27" s="203">
        <v>63.55</v>
      </c>
      <c r="Q27" s="203">
        <v>5.09</v>
      </c>
      <c r="R27" s="203">
        <v>10.24</v>
      </c>
      <c r="S27" s="203">
        <v>6.45</v>
      </c>
      <c r="T27" s="203">
        <v>0</v>
      </c>
      <c r="U27" s="203">
        <v>220.27</v>
      </c>
      <c r="V27" s="203">
        <v>3.4</v>
      </c>
      <c r="W27" s="203">
        <v>11.2</v>
      </c>
      <c r="X27" s="203">
        <v>36.229999999999997</v>
      </c>
      <c r="Y27" s="203">
        <v>0</v>
      </c>
      <c r="Z27">
        <v>0</v>
      </c>
      <c r="AA27" s="203">
        <v>8.5399999999999991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67.989999999999995</v>
      </c>
      <c r="AQ27" s="203">
        <v>22.04</v>
      </c>
      <c r="AR27" s="203">
        <v>0.57999999999999996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157.86000000000001</v>
      </c>
      <c r="L28" s="203">
        <v>62.63</v>
      </c>
      <c r="M28" s="203">
        <v>0</v>
      </c>
      <c r="N28" s="203">
        <v>29.01</v>
      </c>
      <c r="O28" s="203">
        <v>48.71</v>
      </c>
      <c r="P28" s="203">
        <v>63.55</v>
      </c>
      <c r="Q28" s="203">
        <v>5.09</v>
      </c>
      <c r="R28" s="203">
        <v>10.24</v>
      </c>
      <c r="S28" s="203">
        <v>6.45</v>
      </c>
      <c r="T28" s="203">
        <v>0</v>
      </c>
      <c r="U28" s="203">
        <v>220.27</v>
      </c>
      <c r="V28" s="203">
        <v>3.4</v>
      </c>
      <c r="W28" s="203">
        <v>11.2</v>
      </c>
      <c r="X28" s="203">
        <v>36.229999999999997</v>
      </c>
      <c r="Y28" s="203">
        <v>0</v>
      </c>
      <c r="Z28">
        <v>0</v>
      </c>
      <c r="AA28" s="203">
        <v>8.5399999999999991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54.9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67.989999999999995</v>
      </c>
      <c r="AQ28" s="203">
        <v>22.04</v>
      </c>
      <c r="AR28" s="203">
        <v>3.2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157.86000000000001</v>
      </c>
      <c r="L29" s="203">
        <v>62.63</v>
      </c>
      <c r="M29" s="203">
        <v>0</v>
      </c>
      <c r="N29" s="203">
        <v>29.01</v>
      </c>
      <c r="O29" s="203">
        <v>48.71</v>
      </c>
      <c r="P29" s="203">
        <v>63.55</v>
      </c>
      <c r="Q29" s="203">
        <v>5.09</v>
      </c>
      <c r="R29" s="203">
        <v>10.26</v>
      </c>
      <c r="S29" s="203">
        <v>6.45</v>
      </c>
      <c r="T29" s="203">
        <v>0</v>
      </c>
      <c r="U29" s="203">
        <v>220.27</v>
      </c>
      <c r="V29" s="203">
        <v>3.4</v>
      </c>
      <c r="W29" s="203">
        <v>11.2</v>
      </c>
      <c r="X29" s="203">
        <v>36.229999999999997</v>
      </c>
      <c r="Y29" s="203">
        <v>0</v>
      </c>
      <c r="Z29">
        <v>0</v>
      </c>
      <c r="AA29" s="203">
        <v>8.5399999999999991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54.9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67.989999999999995</v>
      </c>
      <c r="AQ29" s="203">
        <v>22.04</v>
      </c>
      <c r="AR29" s="203">
        <v>8.7100000000000009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157.86000000000001</v>
      </c>
      <c r="L30" s="203">
        <v>62.63</v>
      </c>
      <c r="M30" s="203">
        <v>0</v>
      </c>
      <c r="N30" s="203">
        <v>29.01</v>
      </c>
      <c r="O30" s="203">
        <v>48.71</v>
      </c>
      <c r="P30" s="203">
        <v>63.55</v>
      </c>
      <c r="Q30" s="203">
        <v>5.09</v>
      </c>
      <c r="R30" s="203">
        <v>10.26</v>
      </c>
      <c r="S30" s="203">
        <v>6.45</v>
      </c>
      <c r="T30" s="203">
        <v>0</v>
      </c>
      <c r="U30" s="203">
        <v>220.27</v>
      </c>
      <c r="V30" s="203">
        <v>3.4</v>
      </c>
      <c r="W30" s="203">
        <v>11.2</v>
      </c>
      <c r="X30" s="203">
        <v>36.229999999999997</v>
      </c>
      <c r="Y30" s="203">
        <v>0</v>
      </c>
      <c r="Z30">
        <v>0</v>
      </c>
      <c r="AA30" s="203">
        <v>8.5399999999999991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54.9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67.989999999999995</v>
      </c>
      <c r="AQ30" s="203">
        <v>22.04</v>
      </c>
      <c r="AR30" s="203">
        <v>15.49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157.84</v>
      </c>
      <c r="L31" s="203">
        <v>62.64</v>
      </c>
      <c r="M31" s="203">
        <v>0</v>
      </c>
      <c r="N31" s="203">
        <v>29.01</v>
      </c>
      <c r="O31" s="203">
        <v>48.71</v>
      </c>
      <c r="P31" s="203">
        <v>63.55</v>
      </c>
      <c r="Q31" s="203">
        <v>5.09</v>
      </c>
      <c r="R31" s="203">
        <v>10.28</v>
      </c>
      <c r="S31" s="203">
        <v>6.45</v>
      </c>
      <c r="T31" s="203">
        <v>0</v>
      </c>
      <c r="U31" s="203">
        <v>220.27</v>
      </c>
      <c r="V31" s="203">
        <v>3.4</v>
      </c>
      <c r="W31" s="203">
        <v>11.2</v>
      </c>
      <c r="X31" s="203">
        <v>36.229999999999997</v>
      </c>
      <c r="Y31" s="203">
        <v>0</v>
      </c>
      <c r="Z31">
        <v>0</v>
      </c>
      <c r="AA31" s="203">
        <v>8.77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67.989999999999995</v>
      </c>
      <c r="AQ31" s="203">
        <v>22.04</v>
      </c>
      <c r="AR31" s="203">
        <v>19.600000000000001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157.9</v>
      </c>
      <c r="L32" s="203">
        <v>62.66</v>
      </c>
      <c r="M32" s="203">
        <v>0</v>
      </c>
      <c r="N32" s="203">
        <v>29.01</v>
      </c>
      <c r="O32" s="203">
        <v>48.71</v>
      </c>
      <c r="P32" s="203">
        <v>63.55</v>
      </c>
      <c r="Q32" s="203">
        <v>5.09</v>
      </c>
      <c r="R32" s="203">
        <v>10.36</v>
      </c>
      <c r="S32" s="203">
        <v>6.45</v>
      </c>
      <c r="T32" s="203">
        <v>0</v>
      </c>
      <c r="U32" s="203">
        <v>220.27</v>
      </c>
      <c r="V32" s="203">
        <v>3.4</v>
      </c>
      <c r="W32" s="203">
        <v>11.2</v>
      </c>
      <c r="X32" s="203">
        <v>36.229999999999997</v>
      </c>
      <c r="Y32" s="203">
        <v>0</v>
      </c>
      <c r="Z32">
        <v>0</v>
      </c>
      <c r="AA32" s="203">
        <v>8.77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67.989999999999995</v>
      </c>
      <c r="AQ32" s="203">
        <v>22.04</v>
      </c>
      <c r="AR32" s="203">
        <v>21.77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87.53</v>
      </c>
      <c r="L33" s="203">
        <v>32.72</v>
      </c>
      <c r="M33" s="203">
        <v>0</v>
      </c>
      <c r="N33" s="203">
        <v>29.01</v>
      </c>
      <c r="O33" s="203">
        <v>48.71</v>
      </c>
      <c r="P33" s="203">
        <v>63.55</v>
      </c>
      <c r="Q33" s="203">
        <v>1.37</v>
      </c>
      <c r="R33" s="203">
        <v>2.89</v>
      </c>
      <c r="S33" s="203">
        <v>1.92</v>
      </c>
      <c r="T33" s="203">
        <v>0</v>
      </c>
      <c r="U33" s="203">
        <v>220.27</v>
      </c>
      <c r="V33" s="203">
        <v>1.1200000000000001</v>
      </c>
      <c r="W33" s="203">
        <v>11.2</v>
      </c>
      <c r="X33" s="203">
        <v>36.229999999999997</v>
      </c>
      <c r="Y33" s="203">
        <v>0</v>
      </c>
      <c r="Z33">
        <v>0</v>
      </c>
      <c r="AA33" s="203">
        <v>8.77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32.700000000000003</v>
      </c>
      <c r="AQ33" s="203">
        <v>11.54</v>
      </c>
      <c r="AR33" s="203">
        <v>22.5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87.53</v>
      </c>
      <c r="L34" s="203">
        <v>32.96</v>
      </c>
      <c r="M34" s="203">
        <v>0</v>
      </c>
      <c r="N34" s="203">
        <v>29.01</v>
      </c>
      <c r="O34" s="203">
        <v>48.71</v>
      </c>
      <c r="P34" s="203">
        <v>63.55</v>
      </c>
      <c r="Q34" s="203">
        <v>2.9</v>
      </c>
      <c r="R34" s="203">
        <v>5.65</v>
      </c>
      <c r="S34" s="203">
        <v>3.55</v>
      </c>
      <c r="T34" s="203">
        <v>0</v>
      </c>
      <c r="U34" s="203">
        <v>220.27</v>
      </c>
      <c r="V34" s="203">
        <v>0.96</v>
      </c>
      <c r="W34" s="203">
        <v>11.2</v>
      </c>
      <c r="X34" s="203">
        <v>36.24</v>
      </c>
      <c r="Y34" s="203">
        <v>0</v>
      </c>
      <c r="Z34">
        <v>0</v>
      </c>
      <c r="AA34" s="203">
        <v>8.77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32.700000000000003</v>
      </c>
      <c r="AQ34" s="203">
        <v>11.54</v>
      </c>
      <c r="AR34" s="203">
        <v>22.5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87.53</v>
      </c>
      <c r="L35" s="203">
        <v>32.96</v>
      </c>
      <c r="M35" s="203">
        <v>0</v>
      </c>
      <c r="N35" s="203">
        <v>29.01</v>
      </c>
      <c r="O35" s="203">
        <v>48.71</v>
      </c>
      <c r="P35" s="203">
        <v>63.55</v>
      </c>
      <c r="Q35" s="203">
        <v>2.9</v>
      </c>
      <c r="R35" s="203">
        <v>5.65</v>
      </c>
      <c r="S35" s="203">
        <v>3.55</v>
      </c>
      <c r="T35" s="203">
        <v>0</v>
      </c>
      <c r="U35" s="203">
        <v>220.27</v>
      </c>
      <c r="V35" s="203">
        <v>2.2599999999999998</v>
      </c>
      <c r="W35" s="203">
        <v>5.96</v>
      </c>
      <c r="X35" s="203">
        <v>36.24</v>
      </c>
      <c r="Y35" s="203">
        <v>0</v>
      </c>
      <c r="Z35">
        <v>0</v>
      </c>
      <c r="AA35" s="203">
        <v>8.77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32.700000000000003</v>
      </c>
      <c r="AQ35" s="203">
        <v>11.54</v>
      </c>
      <c r="AR35" s="203">
        <v>22.5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87.53</v>
      </c>
      <c r="L36" s="203">
        <v>32.96</v>
      </c>
      <c r="M36" s="203">
        <v>0</v>
      </c>
      <c r="N36" s="203">
        <v>29.01</v>
      </c>
      <c r="O36" s="203">
        <v>48.71</v>
      </c>
      <c r="P36" s="203">
        <v>63.55</v>
      </c>
      <c r="Q36" s="203">
        <v>2.9</v>
      </c>
      <c r="R36" s="203">
        <v>5.65</v>
      </c>
      <c r="S36" s="203">
        <v>3.55</v>
      </c>
      <c r="T36" s="203">
        <v>0</v>
      </c>
      <c r="U36" s="203">
        <v>220.27</v>
      </c>
      <c r="V36" s="203">
        <v>2.2599999999999998</v>
      </c>
      <c r="W36" s="203">
        <v>5.77</v>
      </c>
      <c r="X36" s="203">
        <v>19.239999999999998</v>
      </c>
      <c r="Y36" s="203">
        <v>0</v>
      </c>
      <c r="Z36">
        <v>0</v>
      </c>
      <c r="AA36" s="203">
        <v>8.77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32.700000000000003</v>
      </c>
      <c r="AQ36" s="203">
        <v>11.54</v>
      </c>
      <c r="AR36" s="203">
        <v>22.5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87.53</v>
      </c>
      <c r="L37" s="203">
        <v>32.96</v>
      </c>
      <c r="M37" s="203">
        <v>0</v>
      </c>
      <c r="N37" s="203">
        <v>29.01</v>
      </c>
      <c r="O37" s="203">
        <v>48.71</v>
      </c>
      <c r="P37" s="203">
        <v>63.55</v>
      </c>
      <c r="Q37" s="203">
        <v>2.9</v>
      </c>
      <c r="R37" s="203">
        <v>5.65</v>
      </c>
      <c r="S37" s="203">
        <v>3.55</v>
      </c>
      <c r="T37" s="203">
        <v>0</v>
      </c>
      <c r="U37" s="203">
        <v>220.27</v>
      </c>
      <c r="V37" s="203">
        <v>2.5099999999999998</v>
      </c>
      <c r="W37" s="203">
        <v>7.14</v>
      </c>
      <c r="X37" s="203">
        <v>20</v>
      </c>
      <c r="Y37" s="203">
        <v>0</v>
      </c>
      <c r="Z37">
        <v>0</v>
      </c>
      <c r="AA37" s="203">
        <v>8.77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32.700000000000003</v>
      </c>
      <c r="AQ37" s="203">
        <v>11.54</v>
      </c>
      <c r="AR37" s="203">
        <v>24.5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87.53</v>
      </c>
      <c r="L38" s="203">
        <v>32.96</v>
      </c>
      <c r="M38" s="203">
        <v>0</v>
      </c>
      <c r="N38" s="203">
        <v>29.01</v>
      </c>
      <c r="O38" s="203">
        <v>48.71</v>
      </c>
      <c r="P38" s="203">
        <v>63.55</v>
      </c>
      <c r="Q38" s="203">
        <v>2.9</v>
      </c>
      <c r="R38" s="203">
        <v>5.65</v>
      </c>
      <c r="S38" s="203">
        <v>3.55</v>
      </c>
      <c r="T38" s="203">
        <v>0</v>
      </c>
      <c r="U38" s="203">
        <v>220.27</v>
      </c>
      <c r="V38" s="203">
        <v>2.5099999999999998</v>
      </c>
      <c r="W38" s="203">
        <v>7.14</v>
      </c>
      <c r="X38" s="203">
        <v>20</v>
      </c>
      <c r="Y38" s="203">
        <v>0</v>
      </c>
      <c r="Z38">
        <v>0</v>
      </c>
      <c r="AA38" s="203">
        <v>8.77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32.700000000000003</v>
      </c>
      <c r="AQ38" s="203">
        <v>11.54</v>
      </c>
      <c r="AR38" s="203">
        <v>24.5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87.53</v>
      </c>
      <c r="L39" s="203">
        <v>32.96</v>
      </c>
      <c r="M39" s="203">
        <v>0</v>
      </c>
      <c r="N39" s="203">
        <v>29.01</v>
      </c>
      <c r="O39" s="203">
        <v>48.67</v>
      </c>
      <c r="P39" s="203">
        <v>64.61</v>
      </c>
      <c r="Q39" s="203">
        <v>2.9</v>
      </c>
      <c r="R39" s="203">
        <v>5.65</v>
      </c>
      <c r="S39" s="203">
        <v>4.1100000000000003</v>
      </c>
      <c r="T39" s="203">
        <v>0</v>
      </c>
      <c r="U39" s="203">
        <v>220.27</v>
      </c>
      <c r="V39" s="203">
        <v>2.5099999999999998</v>
      </c>
      <c r="W39" s="203">
        <v>7.16</v>
      </c>
      <c r="X39" s="203">
        <v>20</v>
      </c>
      <c r="Y39" s="203">
        <v>0</v>
      </c>
      <c r="Z39">
        <v>0</v>
      </c>
      <c r="AA39" s="203">
        <v>8.5399999999999991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32.700000000000003</v>
      </c>
      <c r="AQ39" s="203">
        <v>11.54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87.53</v>
      </c>
      <c r="L40" s="203">
        <v>32.96</v>
      </c>
      <c r="M40" s="203">
        <v>0</v>
      </c>
      <c r="N40" s="203">
        <v>29.01</v>
      </c>
      <c r="O40" s="203">
        <v>48.67</v>
      </c>
      <c r="P40" s="203">
        <v>64.61</v>
      </c>
      <c r="Q40" s="203">
        <v>2.9</v>
      </c>
      <c r="R40" s="203">
        <v>5.65</v>
      </c>
      <c r="S40" s="203">
        <v>4.1100000000000003</v>
      </c>
      <c r="T40" s="203">
        <v>0</v>
      </c>
      <c r="U40" s="203">
        <v>220.27</v>
      </c>
      <c r="V40" s="203">
        <v>2.5099999999999998</v>
      </c>
      <c r="W40" s="203">
        <v>7.16</v>
      </c>
      <c r="X40" s="203">
        <v>20</v>
      </c>
      <c r="Y40" s="203">
        <v>0</v>
      </c>
      <c r="Z40">
        <v>0</v>
      </c>
      <c r="AA40" s="203">
        <v>8.5399999999999991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32.700000000000003</v>
      </c>
      <c r="AQ40" s="203">
        <v>11.54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87.53</v>
      </c>
      <c r="L41" s="203">
        <v>32.96</v>
      </c>
      <c r="M41" s="203">
        <v>0</v>
      </c>
      <c r="N41" s="203">
        <v>29.01</v>
      </c>
      <c r="O41" s="203">
        <v>48.67</v>
      </c>
      <c r="P41" s="203">
        <v>64.72</v>
      </c>
      <c r="Q41" s="203">
        <v>2.9</v>
      </c>
      <c r="R41" s="203">
        <v>5.65</v>
      </c>
      <c r="S41" s="203">
        <v>4.1100000000000003</v>
      </c>
      <c r="T41" s="203">
        <v>0</v>
      </c>
      <c r="U41" s="203">
        <v>220.27</v>
      </c>
      <c r="V41" s="203">
        <v>2.5099999999999998</v>
      </c>
      <c r="W41" s="203">
        <v>7.23</v>
      </c>
      <c r="X41" s="203">
        <v>20</v>
      </c>
      <c r="Y41" s="203">
        <v>0</v>
      </c>
      <c r="Z41">
        <v>0</v>
      </c>
      <c r="AA41" s="203">
        <v>8.5399999999999991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32.700000000000003</v>
      </c>
      <c r="AQ41" s="203">
        <v>11.54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87.53</v>
      </c>
      <c r="L42" s="203">
        <v>32.96</v>
      </c>
      <c r="M42" s="203">
        <v>0</v>
      </c>
      <c r="N42" s="203">
        <v>29.01</v>
      </c>
      <c r="O42" s="203">
        <v>48.67</v>
      </c>
      <c r="P42" s="203">
        <v>65.180000000000007</v>
      </c>
      <c r="Q42" s="203">
        <v>2.9</v>
      </c>
      <c r="R42" s="203">
        <v>5.65</v>
      </c>
      <c r="S42" s="203">
        <v>4.1100000000000003</v>
      </c>
      <c r="T42" s="203">
        <v>0</v>
      </c>
      <c r="U42" s="203">
        <v>220.27</v>
      </c>
      <c r="V42" s="203">
        <v>2.5099999999999998</v>
      </c>
      <c r="W42" s="203">
        <v>7.23</v>
      </c>
      <c r="X42" s="203">
        <v>20</v>
      </c>
      <c r="Y42" s="203">
        <v>0</v>
      </c>
      <c r="Z42">
        <v>0</v>
      </c>
      <c r="AA42" s="203">
        <v>8.5399999999999991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32.700000000000003</v>
      </c>
      <c r="AQ42" s="203">
        <v>11.54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87.53</v>
      </c>
      <c r="L43" s="203">
        <v>32.96</v>
      </c>
      <c r="M43" s="203">
        <v>0</v>
      </c>
      <c r="N43" s="203">
        <v>29.01</v>
      </c>
      <c r="O43" s="203">
        <v>48.67</v>
      </c>
      <c r="P43" s="203">
        <v>65.180000000000007</v>
      </c>
      <c r="Q43" s="203">
        <v>2.9</v>
      </c>
      <c r="R43" s="203">
        <v>5.72</v>
      </c>
      <c r="S43" s="203">
        <v>4.1100000000000003</v>
      </c>
      <c r="T43" s="203">
        <v>0</v>
      </c>
      <c r="U43" s="203">
        <v>220.27</v>
      </c>
      <c r="V43" s="203">
        <v>2.5099999999999998</v>
      </c>
      <c r="W43" s="203">
        <v>7.23</v>
      </c>
      <c r="X43" s="203">
        <v>20</v>
      </c>
      <c r="Y43" s="203">
        <v>0</v>
      </c>
      <c r="Z43">
        <v>0</v>
      </c>
      <c r="AA43" s="203">
        <v>8.5399999999999991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32.700000000000003</v>
      </c>
      <c r="AQ43" s="203">
        <v>11.54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87.53</v>
      </c>
      <c r="L44" s="203">
        <v>32.96</v>
      </c>
      <c r="M44" s="203">
        <v>0</v>
      </c>
      <c r="N44" s="203">
        <v>29.01</v>
      </c>
      <c r="O44" s="203">
        <v>48.67</v>
      </c>
      <c r="P44" s="203">
        <v>65.180000000000007</v>
      </c>
      <c r="Q44" s="203">
        <v>2.9</v>
      </c>
      <c r="R44" s="203">
        <v>5.72</v>
      </c>
      <c r="S44" s="203">
        <v>4.1100000000000003</v>
      </c>
      <c r="T44" s="203">
        <v>0</v>
      </c>
      <c r="U44" s="203">
        <v>220.27</v>
      </c>
      <c r="V44" s="203">
        <v>2.5099999999999998</v>
      </c>
      <c r="W44" s="203">
        <v>7.23</v>
      </c>
      <c r="X44" s="203">
        <v>20.56</v>
      </c>
      <c r="Y44" s="203">
        <v>0</v>
      </c>
      <c r="Z44">
        <v>0</v>
      </c>
      <c r="AA44" s="203">
        <v>8.5399999999999991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32.700000000000003</v>
      </c>
      <c r="AQ44" s="203">
        <v>11.54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87.53</v>
      </c>
      <c r="L45" s="203">
        <v>32.96</v>
      </c>
      <c r="M45" s="203">
        <v>0</v>
      </c>
      <c r="N45" s="203">
        <v>29.01</v>
      </c>
      <c r="O45" s="203">
        <v>48.67</v>
      </c>
      <c r="P45" s="203">
        <v>65.180000000000007</v>
      </c>
      <c r="Q45" s="203">
        <v>3.16</v>
      </c>
      <c r="R45" s="203">
        <v>5.72</v>
      </c>
      <c r="S45" s="203">
        <v>4.1100000000000003</v>
      </c>
      <c r="T45" s="203">
        <v>0</v>
      </c>
      <c r="U45" s="203">
        <v>220.27</v>
      </c>
      <c r="V45" s="203">
        <v>2.5099999999999998</v>
      </c>
      <c r="W45" s="203">
        <v>7.54</v>
      </c>
      <c r="X45" s="203">
        <v>21.69</v>
      </c>
      <c r="Y45" s="203">
        <v>0</v>
      </c>
      <c r="Z45">
        <v>0</v>
      </c>
      <c r="AA45" s="203">
        <v>8.26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32.700000000000003</v>
      </c>
      <c r="AQ45" s="203">
        <v>11.54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87.53</v>
      </c>
      <c r="L46" s="203">
        <v>32.96</v>
      </c>
      <c r="M46" s="203">
        <v>0</v>
      </c>
      <c r="N46" s="203">
        <v>29.01</v>
      </c>
      <c r="O46" s="203">
        <v>48.67</v>
      </c>
      <c r="P46" s="203">
        <v>65.180000000000007</v>
      </c>
      <c r="Q46" s="203">
        <v>3.16</v>
      </c>
      <c r="R46" s="203">
        <v>5.72</v>
      </c>
      <c r="S46" s="203">
        <v>4.1100000000000003</v>
      </c>
      <c r="T46" s="203">
        <v>0</v>
      </c>
      <c r="U46" s="203">
        <v>220.27</v>
      </c>
      <c r="V46" s="203">
        <v>2.5099999999999998</v>
      </c>
      <c r="W46" s="203">
        <v>7.54</v>
      </c>
      <c r="X46" s="203">
        <v>21.71</v>
      </c>
      <c r="Y46" s="203">
        <v>0</v>
      </c>
      <c r="Z46">
        <v>0</v>
      </c>
      <c r="AA46" s="203">
        <v>8.26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32.700000000000003</v>
      </c>
      <c r="AQ46" s="203">
        <v>11.54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87.53</v>
      </c>
      <c r="L47" s="203">
        <v>32.96</v>
      </c>
      <c r="M47" s="203">
        <v>0</v>
      </c>
      <c r="N47" s="203">
        <v>29.01</v>
      </c>
      <c r="O47" s="203">
        <v>48.67</v>
      </c>
      <c r="P47" s="203">
        <v>65.180000000000007</v>
      </c>
      <c r="Q47" s="203">
        <v>3.16</v>
      </c>
      <c r="R47" s="203">
        <v>6.8</v>
      </c>
      <c r="S47" s="203">
        <v>4.1100000000000003</v>
      </c>
      <c r="T47" s="203">
        <v>0</v>
      </c>
      <c r="U47" s="203">
        <v>220.27</v>
      </c>
      <c r="V47" s="203">
        <v>2.5099999999999998</v>
      </c>
      <c r="W47" s="203">
        <v>7.85</v>
      </c>
      <c r="X47" s="203">
        <v>25.13</v>
      </c>
      <c r="Y47" s="203">
        <v>0</v>
      </c>
      <c r="Z47">
        <v>0</v>
      </c>
      <c r="AA47" s="203">
        <v>8.26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32.700000000000003</v>
      </c>
      <c r="AQ47" s="203">
        <v>11.54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87.53</v>
      </c>
      <c r="L48" s="203">
        <v>32.96</v>
      </c>
      <c r="M48" s="203">
        <v>0</v>
      </c>
      <c r="N48" s="203">
        <v>29.01</v>
      </c>
      <c r="O48" s="203">
        <v>48.67</v>
      </c>
      <c r="P48" s="203">
        <v>65.180000000000007</v>
      </c>
      <c r="Q48" s="203">
        <v>3.16</v>
      </c>
      <c r="R48" s="203">
        <v>6.8</v>
      </c>
      <c r="S48" s="203">
        <v>4.1100000000000003</v>
      </c>
      <c r="T48" s="203">
        <v>0</v>
      </c>
      <c r="U48" s="203">
        <v>220.27</v>
      </c>
      <c r="V48" s="203">
        <v>2.5099999999999998</v>
      </c>
      <c r="W48" s="203">
        <v>7.85</v>
      </c>
      <c r="X48" s="203">
        <v>25.25</v>
      </c>
      <c r="Y48" s="203">
        <v>0</v>
      </c>
      <c r="Z48">
        <v>0</v>
      </c>
      <c r="AA48" s="203">
        <v>8.26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32.700000000000003</v>
      </c>
      <c r="AQ48" s="203">
        <v>11.54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87.53</v>
      </c>
      <c r="L49" s="203">
        <v>32.96</v>
      </c>
      <c r="M49" s="203">
        <v>0</v>
      </c>
      <c r="N49" s="203">
        <v>29.01</v>
      </c>
      <c r="O49" s="203">
        <v>48.67</v>
      </c>
      <c r="P49" s="203">
        <v>62.15</v>
      </c>
      <c r="Q49" s="203">
        <v>3.16</v>
      </c>
      <c r="R49" s="203">
        <v>6.8</v>
      </c>
      <c r="S49" s="203">
        <v>4.1100000000000003</v>
      </c>
      <c r="T49" s="203">
        <v>0</v>
      </c>
      <c r="U49" s="203">
        <v>220.27</v>
      </c>
      <c r="V49" s="203">
        <v>2.5099999999999998</v>
      </c>
      <c r="W49" s="203">
        <v>7.54</v>
      </c>
      <c r="X49" s="203">
        <v>22.7</v>
      </c>
      <c r="Y49" s="203">
        <v>0</v>
      </c>
      <c r="Z49">
        <v>0</v>
      </c>
      <c r="AA49" s="203">
        <v>8.26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32.700000000000003</v>
      </c>
      <c r="AQ49" s="203">
        <v>11.54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87.53</v>
      </c>
      <c r="L50" s="203">
        <v>32.96</v>
      </c>
      <c r="M50" s="203">
        <v>0</v>
      </c>
      <c r="N50" s="203">
        <v>29.01</v>
      </c>
      <c r="O50" s="203">
        <v>48.67</v>
      </c>
      <c r="P50" s="203">
        <v>62.15</v>
      </c>
      <c r="Q50" s="203">
        <v>3.16</v>
      </c>
      <c r="R50" s="203">
        <v>6.8</v>
      </c>
      <c r="S50" s="203">
        <v>4.1100000000000003</v>
      </c>
      <c r="T50" s="203">
        <v>0</v>
      </c>
      <c r="U50" s="203">
        <v>220.27</v>
      </c>
      <c r="V50" s="203">
        <v>2.5099999999999998</v>
      </c>
      <c r="W50" s="203">
        <v>7.54</v>
      </c>
      <c r="X50" s="203">
        <v>22.77</v>
      </c>
      <c r="Y50" s="203">
        <v>0</v>
      </c>
      <c r="Z50">
        <v>0</v>
      </c>
      <c r="AA50" s="203">
        <v>8.26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32.700000000000003</v>
      </c>
      <c r="AQ50" s="203">
        <v>11.54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87.53</v>
      </c>
      <c r="L51" s="203">
        <v>32.96</v>
      </c>
      <c r="M51" s="203">
        <v>0</v>
      </c>
      <c r="N51" s="203">
        <v>29.01</v>
      </c>
      <c r="O51" s="203">
        <v>48.67</v>
      </c>
      <c r="P51" s="203">
        <v>62.15</v>
      </c>
      <c r="Q51" s="203">
        <v>3.16</v>
      </c>
      <c r="R51" s="203">
        <v>6.8</v>
      </c>
      <c r="S51" s="203">
        <v>4.1100000000000003</v>
      </c>
      <c r="T51" s="203">
        <v>0</v>
      </c>
      <c r="U51" s="203">
        <v>220.27</v>
      </c>
      <c r="V51" s="203">
        <v>2.5099999999999998</v>
      </c>
      <c r="W51" s="203">
        <v>6.65</v>
      </c>
      <c r="X51" s="203">
        <v>22.79</v>
      </c>
      <c r="Y51" s="203">
        <v>0</v>
      </c>
      <c r="Z51">
        <v>0</v>
      </c>
      <c r="AA51" s="203">
        <v>8.26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32.700000000000003</v>
      </c>
      <c r="AQ51" s="203">
        <v>11.54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87.53</v>
      </c>
      <c r="L52" s="203">
        <v>32.96</v>
      </c>
      <c r="M52" s="203">
        <v>0</v>
      </c>
      <c r="N52" s="203">
        <v>29.01</v>
      </c>
      <c r="O52" s="203">
        <v>48.67</v>
      </c>
      <c r="P52" s="203">
        <v>62.15</v>
      </c>
      <c r="Q52" s="203">
        <v>3.16</v>
      </c>
      <c r="R52" s="203">
        <v>6.8</v>
      </c>
      <c r="S52" s="203">
        <v>4.1100000000000003</v>
      </c>
      <c r="T52" s="203">
        <v>0</v>
      </c>
      <c r="U52" s="203">
        <v>220.27</v>
      </c>
      <c r="V52" s="203">
        <v>2.5099999999999998</v>
      </c>
      <c r="W52" s="203">
        <v>6.65</v>
      </c>
      <c r="X52" s="203">
        <v>22.72</v>
      </c>
      <c r="Y52" s="203">
        <v>0</v>
      </c>
      <c r="Z52">
        <v>0</v>
      </c>
      <c r="AA52" s="203">
        <v>8.26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32.700000000000003</v>
      </c>
      <c r="AQ52" s="203">
        <v>11.54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87.53</v>
      </c>
      <c r="L53" s="203">
        <v>32.96</v>
      </c>
      <c r="M53" s="203">
        <v>0</v>
      </c>
      <c r="N53" s="203">
        <v>30.16</v>
      </c>
      <c r="O53" s="203">
        <v>50.6</v>
      </c>
      <c r="P53" s="203">
        <v>62.15</v>
      </c>
      <c r="Q53" s="203">
        <v>3.16</v>
      </c>
      <c r="R53" s="203">
        <v>6.8</v>
      </c>
      <c r="S53" s="203">
        <v>4.1100000000000003</v>
      </c>
      <c r="T53" s="203">
        <v>0</v>
      </c>
      <c r="U53" s="203">
        <v>220.27</v>
      </c>
      <c r="V53" s="203">
        <v>2.5099999999999998</v>
      </c>
      <c r="W53" s="203">
        <v>7.25</v>
      </c>
      <c r="X53" s="203">
        <v>24.23</v>
      </c>
      <c r="Y53" s="203">
        <v>0</v>
      </c>
      <c r="Z53">
        <v>0</v>
      </c>
      <c r="AA53" s="203">
        <v>7.5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32.700000000000003</v>
      </c>
      <c r="AQ53" s="203">
        <v>11.54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87.53</v>
      </c>
      <c r="L54" s="203">
        <v>32.96</v>
      </c>
      <c r="M54" s="203">
        <v>0</v>
      </c>
      <c r="N54" s="203">
        <v>30.16</v>
      </c>
      <c r="O54" s="203">
        <v>50.6</v>
      </c>
      <c r="P54" s="203">
        <v>62.15</v>
      </c>
      <c r="Q54" s="203">
        <v>3.16</v>
      </c>
      <c r="R54" s="203">
        <v>6.8</v>
      </c>
      <c r="S54" s="203">
        <v>4.1100000000000003</v>
      </c>
      <c r="T54" s="203">
        <v>0</v>
      </c>
      <c r="U54" s="203">
        <v>220.27</v>
      </c>
      <c r="V54" s="203">
        <v>2.5099999999999998</v>
      </c>
      <c r="W54" s="203">
        <v>7.25</v>
      </c>
      <c r="X54" s="203">
        <v>24.22</v>
      </c>
      <c r="Y54" s="203">
        <v>0</v>
      </c>
      <c r="Z54">
        <v>0</v>
      </c>
      <c r="AA54" s="203">
        <v>7.5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32.700000000000003</v>
      </c>
      <c r="AQ54" s="203">
        <v>11.54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87.53</v>
      </c>
      <c r="L55" s="203">
        <v>32.96</v>
      </c>
      <c r="M55" s="203">
        <v>0</v>
      </c>
      <c r="N55" s="203">
        <v>30.16</v>
      </c>
      <c r="O55" s="203">
        <v>50.6</v>
      </c>
      <c r="P55" s="203">
        <v>62.2</v>
      </c>
      <c r="Q55" s="203">
        <v>3.16</v>
      </c>
      <c r="R55" s="203">
        <v>6.8</v>
      </c>
      <c r="S55" s="203">
        <v>4.1100000000000003</v>
      </c>
      <c r="T55" s="203">
        <v>0</v>
      </c>
      <c r="U55" s="203">
        <v>220.27</v>
      </c>
      <c r="V55" s="203">
        <v>2.5099999999999998</v>
      </c>
      <c r="W55" s="203">
        <v>7.25</v>
      </c>
      <c r="X55" s="203">
        <v>24.19</v>
      </c>
      <c r="Y55" s="203">
        <v>0</v>
      </c>
      <c r="Z55">
        <v>0</v>
      </c>
      <c r="AA55" s="203">
        <v>7.5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32.700000000000003</v>
      </c>
      <c r="AQ55" s="203">
        <v>11.54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87.53</v>
      </c>
      <c r="L56" s="203">
        <v>32.96</v>
      </c>
      <c r="M56" s="203">
        <v>0</v>
      </c>
      <c r="N56" s="203">
        <v>30.16</v>
      </c>
      <c r="O56" s="203">
        <v>50.6</v>
      </c>
      <c r="P56" s="203">
        <v>62.2</v>
      </c>
      <c r="Q56" s="203">
        <v>3.16</v>
      </c>
      <c r="R56" s="203">
        <v>6.8</v>
      </c>
      <c r="S56" s="203">
        <v>4.1100000000000003</v>
      </c>
      <c r="T56" s="203">
        <v>0</v>
      </c>
      <c r="U56" s="203">
        <v>220.27</v>
      </c>
      <c r="V56" s="203">
        <v>2.5099999999999998</v>
      </c>
      <c r="W56" s="203">
        <v>7.25</v>
      </c>
      <c r="X56" s="203">
        <v>24.17</v>
      </c>
      <c r="Y56" s="203">
        <v>0</v>
      </c>
      <c r="Z56">
        <v>0</v>
      </c>
      <c r="AA56" s="203">
        <v>7.5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32.700000000000003</v>
      </c>
      <c r="AQ56" s="203">
        <v>11.54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87.53</v>
      </c>
      <c r="L57" s="203">
        <v>32.96</v>
      </c>
      <c r="M57" s="203">
        <v>0</v>
      </c>
      <c r="N57" s="203">
        <v>30.16</v>
      </c>
      <c r="O57" s="203">
        <v>50.6</v>
      </c>
      <c r="P57" s="203">
        <v>62.2</v>
      </c>
      <c r="Q57" s="203">
        <v>3.16</v>
      </c>
      <c r="R57" s="203">
        <v>6.8</v>
      </c>
      <c r="S57" s="203">
        <v>4.1100000000000003</v>
      </c>
      <c r="T57" s="203">
        <v>0</v>
      </c>
      <c r="U57" s="203">
        <v>220.27</v>
      </c>
      <c r="V57" s="203">
        <v>2.5099999999999998</v>
      </c>
      <c r="W57" s="203">
        <v>7.25</v>
      </c>
      <c r="X57" s="203">
        <v>24.17</v>
      </c>
      <c r="Y57" s="203">
        <v>0</v>
      </c>
      <c r="Z57">
        <v>0</v>
      </c>
      <c r="AA57" s="203">
        <v>7.5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32.700000000000003</v>
      </c>
      <c r="AQ57" s="203">
        <v>11.54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87.53</v>
      </c>
      <c r="L58" s="203">
        <v>32.96</v>
      </c>
      <c r="M58" s="203">
        <v>0</v>
      </c>
      <c r="N58" s="203">
        <v>30.16</v>
      </c>
      <c r="O58" s="203">
        <v>50.6</v>
      </c>
      <c r="P58" s="203">
        <v>62.2</v>
      </c>
      <c r="Q58" s="203">
        <v>3.16</v>
      </c>
      <c r="R58" s="203">
        <v>6.8</v>
      </c>
      <c r="S58" s="203">
        <v>4.1100000000000003</v>
      </c>
      <c r="T58" s="203">
        <v>0</v>
      </c>
      <c r="U58" s="203">
        <v>220.27</v>
      </c>
      <c r="V58" s="203">
        <v>2.5099999999999998</v>
      </c>
      <c r="W58" s="203">
        <v>7.74</v>
      </c>
      <c r="X58" s="203">
        <v>25.16</v>
      </c>
      <c r="Y58" s="203">
        <v>0</v>
      </c>
      <c r="Z58">
        <v>0</v>
      </c>
      <c r="AA58" s="203">
        <v>7.5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32.700000000000003</v>
      </c>
      <c r="AQ58" s="203">
        <v>11.54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87.53</v>
      </c>
      <c r="L59" s="203">
        <v>32.96</v>
      </c>
      <c r="M59" s="203">
        <v>0</v>
      </c>
      <c r="N59" s="203">
        <v>29.01</v>
      </c>
      <c r="O59" s="203">
        <v>50.6</v>
      </c>
      <c r="P59" s="203">
        <v>62.15</v>
      </c>
      <c r="Q59" s="203">
        <v>3.16</v>
      </c>
      <c r="R59" s="203">
        <v>6.8</v>
      </c>
      <c r="S59" s="203">
        <v>4.1100000000000003</v>
      </c>
      <c r="T59" s="203">
        <v>0</v>
      </c>
      <c r="U59" s="203">
        <v>220.27</v>
      </c>
      <c r="V59" s="203">
        <v>2.5099999999999998</v>
      </c>
      <c r="W59" s="203">
        <v>7.74</v>
      </c>
      <c r="X59" s="203">
        <v>25.04</v>
      </c>
      <c r="Y59" s="203">
        <v>0</v>
      </c>
      <c r="Z59">
        <v>0</v>
      </c>
      <c r="AA59" s="203">
        <v>7.5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32.700000000000003</v>
      </c>
      <c r="AQ59" s="203">
        <v>11.54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87.53</v>
      </c>
      <c r="L60" s="203">
        <v>32.96</v>
      </c>
      <c r="M60" s="203">
        <v>0</v>
      </c>
      <c r="N60" s="203">
        <v>29.01</v>
      </c>
      <c r="O60" s="203">
        <v>50.6</v>
      </c>
      <c r="P60" s="203">
        <v>62.15</v>
      </c>
      <c r="Q60" s="203">
        <v>3.16</v>
      </c>
      <c r="R60" s="203">
        <v>6.8</v>
      </c>
      <c r="S60" s="203">
        <v>4.1100000000000003</v>
      </c>
      <c r="T60" s="203">
        <v>0</v>
      </c>
      <c r="U60" s="203">
        <v>220.27</v>
      </c>
      <c r="V60" s="203">
        <v>2.5099999999999998</v>
      </c>
      <c r="W60" s="203">
        <v>7.74</v>
      </c>
      <c r="X60" s="203">
        <v>25.04</v>
      </c>
      <c r="Y60" s="203">
        <v>0</v>
      </c>
      <c r="Z60">
        <v>0</v>
      </c>
      <c r="AA60" s="203">
        <v>6.68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32.700000000000003</v>
      </c>
      <c r="AQ60" s="203">
        <v>11.54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87.53</v>
      </c>
      <c r="L61" s="203">
        <v>32.96</v>
      </c>
      <c r="M61" s="203">
        <v>0</v>
      </c>
      <c r="N61" s="203">
        <v>29.01</v>
      </c>
      <c r="O61" s="203">
        <v>50.6</v>
      </c>
      <c r="P61" s="203">
        <v>62.15</v>
      </c>
      <c r="Q61" s="203">
        <v>3.16</v>
      </c>
      <c r="R61" s="203">
        <v>6.8</v>
      </c>
      <c r="S61" s="203">
        <v>4.1100000000000003</v>
      </c>
      <c r="T61" s="203">
        <v>0</v>
      </c>
      <c r="U61" s="203">
        <v>220.27</v>
      </c>
      <c r="V61" s="203">
        <v>2.5099999999999998</v>
      </c>
      <c r="W61" s="203">
        <v>7.83</v>
      </c>
      <c r="X61" s="203">
        <v>24.75</v>
      </c>
      <c r="Y61" s="203">
        <v>0</v>
      </c>
      <c r="Z61">
        <v>0</v>
      </c>
      <c r="AA61" s="203">
        <v>6.68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32.700000000000003</v>
      </c>
      <c r="AQ61" s="203">
        <v>11.54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87.53</v>
      </c>
      <c r="L62" s="203">
        <v>32.96</v>
      </c>
      <c r="M62" s="203">
        <v>0</v>
      </c>
      <c r="N62" s="203">
        <v>29.01</v>
      </c>
      <c r="O62" s="203">
        <v>50.6</v>
      </c>
      <c r="P62" s="203">
        <v>62.15</v>
      </c>
      <c r="Q62" s="203">
        <v>3.16</v>
      </c>
      <c r="R62" s="203">
        <v>6.8</v>
      </c>
      <c r="S62" s="203">
        <v>4.1100000000000003</v>
      </c>
      <c r="T62" s="203">
        <v>0</v>
      </c>
      <c r="U62" s="203">
        <v>220.27</v>
      </c>
      <c r="V62" s="203">
        <v>2.5099999999999998</v>
      </c>
      <c r="W62" s="203">
        <v>7.83</v>
      </c>
      <c r="X62" s="203">
        <v>24.75</v>
      </c>
      <c r="Y62" s="203">
        <v>0</v>
      </c>
      <c r="Z62">
        <v>0</v>
      </c>
      <c r="AA62" s="203">
        <v>6.68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32.700000000000003</v>
      </c>
      <c r="AQ62" s="203">
        <v>11.54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87.53</v>
      </c>
      <c r="L63" s="203">
        <v>32.96</v>
      </c>
      <c r="M63" s="203">
        <v>0</v>
      </c>
      <c r="N63" s="203">
        <v>29.01</v>
      </c>
      <c r="O63" s="203">
        <v>50.6</v>
      </c>
      <c r="P63" s="203">
        <v>62.15</v>
      </c>
      <c r="Q63" s="203">
        <v>3.16</v>
      </c>
      <c r="R63" s="203">
        <v>6.8</v>
      </c>
      <c r="S63" s="203">
        <v>4.1100000000000003</v>
      </c>
      <c r="T63" s="203">
        <v>0</v>
      </c>
      <c r="U63" s="203">
        <v>220.27</v>
      </c>
      <c r="V63" s="203">
        <v>2.5099999999999998</v>
      </c>
      <c r="W63" s="203">
        <v>7.95</v>
      </c>
      <c r="X63" s="203">
        <v>24.75</v>
      </c>
      <c r="Y63" s="203">
        <v>0</v>
      </c>
      <c r="Z63">
        <v>0</v>
      </c>
      <c r="AA63" s="203">
        <v>6.68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32.700000000000003</v>
      </c>
      <c r="AQ63" s="203">
        <v>11.54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87.53</v>
      </c>
      <c r="L64" s="203">
        <v>32.96</v>
      </c>
      <c r="M64" s="203">
        <v>0</v>
      </c>
      <c r="N64" s="203">
        <v>29.01</v>
      </c>
      <c r="O64" s="203">
        <v>50.6</v>
      </c>
      <c r="P64" s="203">
        <v>62.15</v>
      </c>
      <c r="Q64" s="203">
        <v>3.16</v>
      </c>
      <c r="R64" s="203">
        <v>6.8</v>
      </c>
      <c r="S64" s="203">
        <v>4.1100000000000003</v>
      </c>
      <c r="T64" s="203">
        <v>0</v>
      </c>
      <c r="U64" s="203">
        <v>220.27</v>
      </c>
      <c r="V64" s="203">
        <v>2.5099999999999998</v>
      </c>
      <c r="W64" s="203">
        <v>7.93</v>
      </c>
      <c r="X64" s="203">
        <v>24.75</v>
      </c>
      <c r="Y64" s="203">
        <v>0</v>
      </c>
      <c r="Z64">
        <v>0</v>
      </c>
      <c r="AA64" s="203">
        <v>6.68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32.700000000000003</v>
      </c>
      <c r="AQ64" s="203">
        <v>11.54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87.53</v>
      </c>
      <c r="L65" s="203">
        <v>32.96</v>
      </c>
      <c r="M65" s="203">
        <v>0</v>
      </c>
      <c r="N65" s="203">
        <v>29.01</v>
      </c>
      <c r="O65" s="203">
        <v>48.67</v>
      </c>
      <c r="P65" s="203">
        <v>62.15</v>
      </c>
      <c r="Q65" s="203">
        <v>3.16</v>
      </c>
      <c r="R65" s="203">
        <v>6.8</v>
      </c>
      <c r="S65" s="203">
        <v>4.1100000000000003</v>
      </c>
      <c r="T65" s="203">
        <v>0</v>
      </c>
      <c r="U65" s="203">
        <v>220.27</v>
      </c>
      <c r="V65" s="203">
        <v>1.71</v>
      </c>
      <c r="W65" s="203">
        <v>5.77</v>
      </c>
      <c r="X65" s="203">
        <v>19.239999999999998</v>
      </c>
      <c r="Y65" s="203">
        <v>0</v>
      </c>
      <c r="Z65">
        <v>0</v>
      </c>
      <c r="AA65" s="203">
        <v>6.68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32.700000000000003</v>
      </c>
      <c r="AQ65" s="203">
        <v>11.54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87.53</v>
      </c>
      <c r="L66" s="203">
        <v>32.96</v>
      </c>
      <c r="M66" s="203">
        <v>0</v>
      </c>
      <c r="N66" s="203">
        <v>29.01</v>
      </c>
      <c r="O66" s="203">
        <v>48.67</v>
      </c>
      <c r="P66" s="203">
        <v>62.15</v>
      </c>
      <c r="Q66" s="203">
        <v>3.16</v>
      </c>
      <c r="R66" s="203">
        <v>6.8</v>
      </c>
      <c r="S66" s="203">
        <v>4.1100000000000003</v>
      </c>
      <c r="T66" s="203">
        <v>0</v>
      </c>
      <c r="U66" s="203">
        <v>220.27</v>
      </c>
      <c r="V66" s="203">
        <v>1.71</v>
      </c>
      <c r="W66" s="203">
        <v>5.77</v>
      </c>
      <c r="X66" s="203">
        <v>19.239999999999998</v>
      </c>
      <c r="Y66" s="203">
        <v>0</v>
      </c>
      <c r="Z66">
        <v>0</v>
      </c>
      <c r="AA66" s="203">
        <v>6.68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32.700000000000003</v>
      </c>
      <c r="AQ66" s="203">
        <v>11.54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87.53</v>
      </c>
      <c r="L67" s="203">
        <v>32.96</v>
      </c>
      <c r="M67" s="203">
        <v>0</v>
      </c>
      <c r="N67" s="203">
        <v>29.01</v>
      </c>
      <c r="O67" s="203">
        <v>48.67</v>
      </c>
      <c r="P67" s="203">
        <v>62.15</v>
      </c>
      <c r="Q67" s="203">
        <v>3.06</v>
      </c>
      <c r="R67" s="203">
        <v>6.3</v>
      </c>
      <c r="S67" s="203">
        <v>4.2699999999999996</v>
      </c>
      <c r="T67" s="203">
        <v>0</v>
      </c>
      <c r="U67" s="203">
        <v>220.27</v>
      </c>
      <c r="V67" s="203">
        <v>1.95</v>
      </c>
      <c r="W67" s="203">
        <v>5.77</v>
      </c>
      <c r="X67" s="203">
        <v>36.11</v>
      </c>
      <c r="Y67" s="203">
        <v>0</v>
      </c>
      <c r="Z67">
        <v>0</v>
      </c>
      <c r="AA67" s="203">
        <v>7.5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33.42</v>
      </c>
      <c r="AQ67" s="203">
        <v>11.54</v>
      </c>
      <c r="AR67" s="203">
        <v>26.3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87.53</v>
      </c>
      <c r="L68" s="203">
        <v>32.96</v>
      </c>
      <c r="M68" s="203">
        <v>0</v>
      </c>
      <c r="N68" s="203">
        <v>29.01</v>
      </c>
      <c r="O68" s="203">
        <v>48.67</v>
      </c>
      <c r="P68" s="203">
        <v>62.15</v>
      </c>
      <c r="Q68" s="203">
        <v>3.06</v>
      </c>
      <c r="R68" s="203">
        <v>6.3</v>
      </c>
      <c r="S68" s="203">
        <v>4.2699999999999996</v>
      </c>
      <c r="T68" s="203">
        <v>0</v>
      </c>
      <c r="U68" s="203">
        <v>220.27</v>
      </c>
      <c r="V68" s="203">
        <v>1.95</v>
      </c>
      <c r="W68" s="203">
        <v>5.77</v>
      </c>
      <c r="X68" s="203">
        <v>36.24</v>
      </c>
      <c r="Y68" s="203">
        <v>0</v>
      </c>
      <c r="Z68">
        <v>0</v>
      </c>
      <c r="AA68" s="203">
        <v>7.5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33.42</v>
      </c>
      <c r="AQ68" s="203">
        <v>11.54</v>
      </c>
      <c r="AR68" s="203">
        <v>26.3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87.53</v>
      </c>
      <c r="L69" s="203">
        <v>32.96</v>
      </c>
      <c r="M69" s="203">
        <v>0</v>
      </c>
      <c r="N69" s="203">
        <v>29.01</v>
      </c>
      <c r="O69" s="203">
        <v>48.67</v>
      </c>
      <c r="P69" s="203">
        <v>62.15</v>
      </c>
      <c r="Q69" s="203">
        <v>0.96</v>
      </c>
      <c r="R69" s="203">
        <v>2.89</v>
      </c>
      <c r="S69" s="203">
        <v>1.92</v>
      </c>
      <c r="T69" s="203">
        <v>0</v>
      </c>
      <c r="U69" s="203">
        <v>220.27</v>
      </c>
      <c r="V69" s="203">
        <v>1.95</v>
      </c>
      <c r="W69" s="203">
        <v>5.77</v>
      </c>
      <c r="X69" s="203">
        <v>36.24</v>
      </c>
      <c r="Y69" s="203">
        <v>0</v>
      </c>
      <c r="Z69">
        <v>0</v>
      </c>
      <c r="AA69" s="203">
        <v>7.5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33.67</v>
      </c>
      <c r="AQ69" s="203">
        <v>11.54</v>
      </c>
      <c r="AR69" s="203">
        <v>26.3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87.53</v>
      </c>
      <c r="L70" s="203">
        <v>32.96</v>
      </c>
      <c r="M70" s="203">
        <v>0</v>
      </c>
      <c r="N70" s="203">
        <v>29.01</v>
      </c>
      <c r="O70" s="203">
        <v>48.67</v>
      </c>
      <c r="P70" s="203">
        <v>62.15</v>
      </c>
      <c r="Q70" s="203">
        <v>0.96</v>
      </c>
      <c r="R70" s="203">
        <v>2.89</v>
      </c>
      <c r="S70" s="203">
        <v>1.92</v>
      </c>
      <c r="T70" s="203">
        <v>0</v>
      </c>
      <c r="U70" s="203">
        <v>220.27</v>
      </c>
      <c r="V70" s="203">
        <v>1.92</v>
      </c>
      <c r="W70" s="203">
        <v>11.2</v>
      </c>
      <c r="X70" s="203">
        <v>36.229999999999997</v>
      </c>
      <c r="Y70" s="203">
        <v>0</v>
      </c>
      <c r="Z70">
        <v>0</v>
      </c>
      <c r="AA70" s="203">
        <v>7.5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33.67</v>
      </c>
      <c r="AQ70" s="203">
        <v>11.54</v>
      </c>
      <c r="AR70" s="203">
        <v>26.3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87.53</v>
      </c>
      <c r="L71" s="203">
        <v>32.96</v>
      </c>
      <c r="M71" s="203">
        <v>0</v>
      </c>
      <c r="N71" s="203">
        <v>29.01</v>
      </c>
      <c r="O71" s="203">
        <v>48.67</v>
      </c>
      <c r="P71" s="203">
        <v>62.15</v>
      </c>
      <c r="Q71" s="203">
        <v>1.92</v>
      </c>
      <c r="R71" s="203">
        <v>3.85</v>
      </c>
      <c r="S71" s="203">
        <v>1.92</v>
      </c>
      <c r="T71" s="203">
        <v>0</v>
      </c>
      <c r="U71" s="203">
        <v>220.27</v>
      </c>
      <c r="V71" s="203">
        <v>3.4</v>
      </c>
      <c r="W71" s="203">
        <v>11.2</v>
      </c>
      <c r="X71" s="203">
        <v>36.229999999999997</v>
      </c>
      <c r="Y71" s="203">
        <v>0</v>
      </c>
      <c r="Z71">
        <v>0</v>
      </c>
      <c r="AA71" s="203">
        <v>7.5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33.67</v>
      </c>
      <c r="AQ71" s="203">
        <v>11.54</v>
      </c>
      <c r="AR71" s="203">
        <v>26.16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87.53</v>
      </c>
      <c r="L72" s="203">
        <v>32.96</v>
      </c>
      <c r="M72" s="203">
        <v>0</v>
      </c>
      <c r="N72" s="203">
        <v>29.01</v>
      </c>
      <c r="O72" s="203">
        <v>48.67</v>
      </c>
      <c r="P72" s="203">
        <v>62.15</v>
      </c>
      <c r="Q72" s="203">
        <v>1.92</v>
      </c>
      <c r="R72" s="203">
        <v>3.85</v>
      </c>
      <c r="S72" s="203">
        <v>1.92</v>
      </c>
      <c r="T72" s="203">
        <v>0</v>
      </c>
      <c r="U72" s="203">
        <v>220.27</v>
      </c>
      <c r="V72" s="203">
        <v>3.4</v>
      </c>
      <c r="W72" s="203">
        <v>11.2</v>
      </c>
      <c r="X72" s="203">
        <v>36.229999999999997</v>
      </c>
      <c r="Y72" s="203">
        <v>0</v>
      </c>
      <c r="Z72">
        <v>0</v>
      </c>
      <c r="AA72" s="203">
        <v>7.5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33.67</v>
      </c>
      <c r="AQ72" s="203">
        <v>11.54</v>
      </c>
      <c r="AR72" s="203">
        <v>20.39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87.53</v>
      </c>
      <c r="L73" s="203">
        <v>33.6</v>
      </c>
      <c r="M73" s="203">
        <v>0</v>
      </c>
      <c r="N73" s="203">
        <v>29.01</v>
      </c>
      <c r="O73" s="203">
        <v>48.67</v>
      </c>
      <c r="P73" s="203">
        <v>62.15</v>
      </c>
      <c r="Q73" s="203">
        <v>5.0599999999999996</v>
      </c>
      <c r="R73" s="203">
        <v>8.75</v>
      </c>
      <c r="S73" s="203">
        <v>6.45</v>
      </c>
      <c r="T73" s="203">
        <v>0</v>
      </c>
      <c r="U73" s="203">
        <v>220.27</v>
      </c>
      <c r="V73" s="203">
        <v>3.4</v>
      </c>
      <c r="W73" s="203">
        <v>11.2</v>
      </c>
      <c r="X73" s="203">
        <v>36.229999999999997</v>
      </c>
      <c r="Y73" s="203">
        <v>0</v>
      </c>
      <c r="Z73">
        <v>0</v>
      </c>
      <c r="AA73" s="203">
        <v>7.5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67.989999999999995</v>
      </c>
      <c r="AQ73" s="203">
        <v>22.04</v>
      </c>
      <c r="AR73" s="203">
        <v>11.65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87.53</v>
      </c>
      <c r="L74" s="203">
        <v>32.75</v>
      </c>
      <c r="M74" s="203">
        <v>0</v>
      </c>
      <c r="N74" s="203">
        <v>29.01</v>
      </c>
      <c r="O74" s="203">
        <v>48.67</v>
      </c>
      <c r="P74" s="203">
        <v>62.15</v>
      </c>
      <c r="Q74" s="203">
        <v>5.09</v>
      </c>
      <c r="R74" s="203">
        <v>10.3</v>
      </c>
      <c r="S74" s="203">
        <v>6.45</v>
      </c>
      <c r="T74" s="203">
        <v>0</v>
      </c>
      <c r="U74" s="203">
        <v>220.27</v>
      </c>
      <c r="V74" s="203">
        <v>3.4</v>
      </c>
      <c r="W74" s="203">
        <v>11.2</v>
      </c>
      <c r="X74" s="203">
        <v>36.229999999999997</v>
      </c>
      <c r="Y74" s="203">
        <v>0</v>
      </c>
      <c r="Z74">
        <v>0</v>
      </c>
      <c r="AA74" s="203">
        <v>7.5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67.989999999999995</v>
      </c>
      <c r="AQ74" s="203">
        <v>22.04</v>
      </c>
      <c r="AR74" s="203">
        <v>5.16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157.9</v>
      </c>
      <c r="L75" s="203">
        <v>32.71</v>
      </c>
      <c r="M75" s="203">
        <v>0</v>
      </c>
      <c r="N75" s="203">
        <v>29.01</v>
      </c>
      <c r="O75" s="203">
        <v>48.67</v>
      </c>
      <c r="P75" s="203">
        <v>62.15</v>
      </c>
      <c r="Q75" s="203">
        <v>5.09</v>
      </c>
      <c r="R75" s="203">
        <v>10.36</v>
      </c>
      <c r="S75" s="203">
        <v>6.45</v>
      </c>
      <c r="T75" s="203">
        <v>0</v>
      </c>
      <c r="U75" s="203">
        <v>220.27</v>
      </c>
      <c r="V75" s="203">
        <v>3.4</v>
      </c>
      <c r="W75" s="203">
        <v>11.2</v>
      </c>
      <c r="X75" s="203">
        <v>36.229999999999997</v>
      </c>
      <c r="Y75" s="203">
        <v>0</v>
      </c>
      <c r="Z75">
        <v>0</v>
      </c>
      <c r="AA75" s="203">
        <v>7.5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67.989999999999995</v>
      </c>
      <c r="AQ75" s="203">
        <v>22.04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157.91</v>
      </c>
      <c r="L76" s="203">
        <v>62.63</v>
      </c>
      <c r="M76" s="203">
        <v>0</v>
      </c>
      <c r="N76" s="203">
        <v>29.01</v>
      </c>
      <c r="O76" s="203">
        <v>48.67</v>
      </c>
      <c r="P76" s="203">
        <v>62.15</v>
      </c>
      <c r="Q76" s="203">
        <v>5.09</v>
      </c>
      <c r="R76" s="203">
        <v>10.36</v>
      </c>
      <c r="S76" s="203">
        <v>6.45</v>
      </c>
      <c r="T76" s="203">
        <v>0</v>
      </c>
      <c r="U76" s="203">
        <v>220.27</v>
      </c>
      <c r="V76" s="203">
        <v>3.4</v>
      </c>
      <c r="W76" s="203">
        <v>11.2</v>
      </c>
      <c r="X76" s="203">
        <v>36.229999999999997</v>
      </c>
      <c r="Y76" s="203">
        <v>0</v>
      </c>
      <c r="Z76">
        <v>0</v>
      </c>
      <c r="AA76" s="203">
        <v>7.5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67.989999999999995</v>
      </c>
      <c r="AQ76" s="203">
        <v>22.04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157.9</v>
      </c>
      <c r="L77" s="203">
        <v>62.63</v>
      </c>
      <c r="M77" s="203">
        <v>0</v>
      </c>
      <c r="N77" s="203">
        <v>29.01</v>
      </c>
      <c r="O77" s="203">
        <v>48.67</v>
      </c>
      <c r="P77" s="203">
        <v>62.15</v>
      </c>
      <c r="Q77" s="203">
        <v>5.09</v>
      </c>
      <c r="R77" s="203">
        <v>10.35</v>
      </c>
      <c r="S77" s="203">
        <v>6.45</v>
      </c>
      <c r="T77" s="203">
        <v>0</v>
      </c>
      <c r="U77" s="203">
        <v>220.27</v>
      </c>
      <c r="V77" s="203">
        <v>3.4</v>
      </c>
      <c r="W77" s="203">
        <v>11.2</v>
      </c>
      <c r="X77" s="203">
        <v>36.229999999999997</v>
      </c>
      <c r="Y77" s="203">
        <v>0</v>
      </c>
      <c r="Z77">
        <v>0</v>
      </c>
      <c r="AA77" s="203">
        <v>7.5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67.989999999999995</v>
      </c>
      <c r="AQ77" s="203">
        <v>22.04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157.9</v>
      </c>
      <c r="L78" s="203">
        <v>62.76</v>
      </c>
      <c r="M78" s="203">
        <v>0</v>
      </c>
      <c r="N78" s="203">
        <v>29.01</v>
      </c>
      <c r="O78" s="203">
        <v>48.67</v>
      </c>
      <c r="P78" s="203">
        <v>62.15</v>
      </c>
      <c r="Q78" s="203">
        <v>5.09</v>
      </c>
      <c r="R78" s="203">
        <v>10.35</v>
      </c>
      <c r="S78" s="203">
        <v>6.45</v>
      </c>
      <c r="T78" s="203">
        <v>0</v>
      </c>
      <c r="U78" s="203">
        <v>220.27</v>
      </c>
      <c r="V78" s="203">
        <v>3.4</v>
      </c>
      <c r="W78" s="203">
        <v>11.2</v>
      </c>
      <c r="X78" s="203">
        <v>36.229999999999997</v>
      </c>
      <c r="Y78" s="203">
        <v>0</v>
      </c>
      <c r="Z78">
        <v>0</v>
      </c>
      <c r="AA78" s="203">
        <v>7.5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54.9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67.989999999999995</v>
      </c>
      <c r="AQ78" s="203">
        <v>22.04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157.9</v>
      </c>
      <c r="L79" s="203">
        <v>62.76</v>
      </c>
      <c r="M79" s="203">
        <v>0</v>
      </c>
      <c r="N79" s="203">
        <v>29.01</v>
      </c>
      <c r="O79" s="203">
        <v>48.67</v>
      </c>
      <c r="P79" s="203">
        <v>62.15</v>
      </c>
      <c r="Q79" s="203">
        <v>5.09</v>
      </c>
      <c r="R79" s="203">
        <v>10.35</v>
      </c>
      <c r="S79" s="203">
        <v>6.45</v>
      </c>
      <c r="T79" s="203">
        <v>0</v>
      </c>
      <c r="U79" s="203">
        <v>220.27</v>
      </c>
      <c r="V79" s="203">
        <v>3.4</v>
      </c>
      <c r="W79" s="203">
        <v>11.2</v>
      </c>
      <c r="X79" s="203">
        <v>36.229999999999997</v>
      </c>
      <c r="Y79" s="203">
        <v>0</v>
      </c>
      <c r="Z79">
        <v>0</v>
      </c>
      <c r="AA79" s="203">
        <v>7.5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54.9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67.989999999999995</v>
      </c>
      <c r="AQ79" s="203">
        <v>22.04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157.9</v>
      </c>
      <c r="L80" s="203">
        <v>62.76</v>
      </c>
      <c r="M80" s="203">
        <v>0</v>
      </c>
      <c r="N80" s="203">
        <v>29.01</v>
      </c>
      <c r="O80" s="203">
        <v>48.67</v>
      </c>
      <c r="P80" s="203">
        <v>62.15</v>
      </c>
      <c r="Q80" s="203">
        <v>5.09</v>
      </c>
      <c r="R80" s="203">
        <v>10.35</v>
      </c>
      <c r="S80" s="203">
        <v>6.45</v>
      </c>
      <c r="T80" s="203">
        <v>0</v>
      </c>
      <c r="U80" s="203">
        <v>220.27</v>
      </c>
      <c r="V80" s="203">
        <v>3.4</v>
      </c>
      <c r="W80" s="203">
        <v>11.2</v>
      </c>
      <c r="X80" s="203">
        <v>36.229999999999997</v>
      </c>
      <c r="Y80" s="203">
        <v>0</v>
      </c>
      <c r="Z80">
        <v>0</v>
      </c>
      <c r="AA80" s="203">
        <v>7.5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54.9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67.989999999999995</v>
      </c>
      <c r="AQ80" s="203">
        <v>22.04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157.9</v>
      </c>
      <c r="L81" s="203">
        <v>65.11</v>
      </c>
      <c r="M81" s="203">
        <v>0</v>
      </c>
      <c r="N81" s="203">
        <v>29.01</v>
      </c>
      <c r="O81" s="203">
        <v>48.67</v>
      </c>
      <c r="P81" s="203">
        <v>62.15</v>
      </c>
      <c r="Q81" s="203">
        <v>5.09</v>
      </c>
      <c r="R81" s="203">
        <v>10.35</v>
      </c>
      <c r="S81" s="203">
        <v>6.45</v>
      </c>
      <c r="T81" s="203">
        <v>0</v>
      </c>
      <c r="U81" s="203">
        <v>220.27</v>
      </c>
      <c r="V81" s="203">
        <v>3.4</v>
      </c>
      <c r="W81" s="203">
        <v>11.2</v>
      </c>
      <c r="X81" s="203">
        <v>36.229999999999997</v>
      </c>
      <c r="Y81" s="203">
        <v>0</v>
      </c>
      <c r="Z81">
        <v>0</v>
      </c>
      <c r="AA81" s="203">
        <v>8.26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54.9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67.989999999999995</v>
      </c>
      <c r="AQ81" s="203">
        <v>22.04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157.9</v>
      </c>
      <c r="L82" s="203">
        <v>64.760000000000005</v>
      </c>
      <c r="M82" s="203">
        <v>0</v>
      </c>
      <c r="N82" s="203">
        <v>29.01</v>
      </c>
      <c r="O82" s="203">
        <v>48.67</v>
      </c>
      <c r="P82" s="203">
        <v>62.15</v>
      </c>
      <c r="Q82" s="203">
        <v>5.09</v>
      </c>
      <c r="R82" s="203">
        <v>10.35</v>
      </c>
      <c r="S82" s="203">
        <v>6.45</v>
      </c>
      <c r="T82" s="203">
        <v>0</v>
      </c>
      <c r="U82" s="203">
        <v>220.27</v>
      </c>
      <c r="V82" s="203">
        <v>3.4</v>
      </c>
      <c r="W82" s="203">
        <v>11.2</v>
      </c>
      <c r="X82" s="203">
        <v>36.229999999999997</v>
      </c>
      <c r="Y82" s="203">
        <v>0</v>
      </c>
      <c r="Z82">
        <v>0</v>
      </c>
      <c r="AA82" s="203">
        <v>8.26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54.9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67.989999999999995</v>
      </c>
      <c r="AQ82" s="203">
        <v>22.04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157.9</v>
      </c>
      <c r="L83" s="203">
        <v>62.63</v>
      </c>
      <c r="M83" s="203">
        <v>0</v>
      </c>
      <c r="N83" s="203">
        <v>29.01</v>
      </c>
      <c r="O83" s="203">
        <v>48.67</v>
      </c>
      <c r="P83" s="203">
        <v>66.52</v>
      </c>
      <c r="Q83" s="203">
        <v>5.09</v>
      </c>
      <c r="R83" s="203">
        <v>10.36</v>
      </c>
      <c r="S83" s="203">
        <v>6.45</v>
      </c>
      <c r="T83" s="203">
        <v>0</v>
      </c>
      <c r="U83" s="203">
        <v>220.27</v>
      </c>
      <c r="V83" s="203">
        <v>3.4</v>
      </c>
      <c r="W83" s="203">
        <v>11.2</v>
      </c>
      <c r="X83" s="203">
        <v>36.229999999999997</v>
      </c>
      <c r="Y83" s="203">
        <v>0</v>
      </c>
      <c r="Z83">
        <v>0</v>
      </c>
      <c r="AA83" s="203">
        <v>8.26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54.9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67.989999999999995</v>
      </c>
      <c r="AQ83" s="203">
        <v>22.04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157.9</v>
      </c>
      <c r="L84" s="203">
        <v>62.63</v>
      </c>
      <c r="M84" s="203">
        <v>0</v>
      </c>
      <c r="N84" s="203">
        <v>29.01</v>
      </c>
      <c r="O84" s="203">
        <v>48.67</v>
      </c>
      <c r="P84" s="203">
        <v>66.52</v>
      </c>
      <c r="Q84" s="203">
        <v>5.09</v>
      </c>
      <c r="R84" s="203">
        <v>10.36</v>
      </c>
      <c r="S84" s="203">
        <v>6.45</v>
      </c>
      <c r="T84" s="203">
        <v>0</v>
      </c>
      <c r="U84" s="203">
        <v>220.27</v>
      </c>
      <c r="V84" s="203">
        <v>3.4</v>
      </c>
      <c r="W84" s="203">
        <v>11.2</v>
      </c>
      <c r="X84" s="203">
        <v>36.229999999999997</v>
      </c>
      <c r="Y84" s="203">
        <v>0</v>
      </c>
      <c r="Z84">
        <v>0</v>
      </c>
      <c r="AA84" s="203">
        <v>8.26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67.989999999999995</v>
      </c>
      <c r="AQ84" s="203">
        <v>22.04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157.9</v>
      </c>
      <c r="L85" s="203">
        <v>64.760000000000005</v>
      </c>
      <c r="M85" s="203">
        <v>0</v>
      </c>
      <c r="N85" s="203">
        <v>29.01</v>
      </c>
      <c r="O85" s="203">
        <v>48.67</v>
      </c>
      <c r="P85" s="203">
        <v>66.52</v>
      </c>
      <c r="Q85" s="203">
        <v>5.09</v>
      </c>
      <c r="R85" s="203">
        <v>10.36</v>
      </c>
      <c r="S85" s="203">
        <v>6.45</v>
      </c>
      <c r="T85" s="203">
        <v>0</v>
      </c>
      <c r="U85" s="203">
        <v>220.27</v>
      </c>
      <c r="V85" s="203">
        <v>3.4</v>
      </c>
      <c r="W85" s="203">
        <v>11.2</v>
      </c>
      <c r="X85" s="203">
        <v>36.229999999999997</v>
      </c>
      <c r="Y85" s="203">
        <v>0</v>
      </c>
      <c r="Z85">
        <v>0</v>
      </c>
      <c r="AA85" s="203">
        <v>8.26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67.989999999999995</v>
      </c>
      <c r="AQ85" s="203">
        <v>22.04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157.9</v>
      </c>
      <c r="L86" s="203">
        <v>62.63</v>
      </c>
      <c r="M86" s="203">
        <v>0</v>
      </c>
      <c r="N86" s="203">
        <v>29.01</v>
      </c>
      <c r="O86" s="203">
        <v>48.67</v>
      </c>
      <c r="P86" s="203">
        <v>66.52</v>
      </c>
      <c r="Q86" s="203">
        <v>5.09</v>
      </c>
      <c r="R86" s="203">
        <v>10.36</v>
      </c>
      <c r="S86" s="203">
        <v>6.45</v>
      </c>
      <c r="T86" s="203">
        <v>0</v>
      </c>
      <c r="U86" s="203">
        <v>220.27</v>
      </c>
      <c r="V86" s="203">
        <v>3.4</v>
      </c>
      <c r="W86" s="203">
        <v>11.2</v>
      </c>
      <c r="X86" s="203">
        <v>36.229999999999997</v>
      </c>
      <c r="Y86" s="203">
        <v>0</v>
      </c>
      <c r="Z86">
        <v>0</v>
      </c>
      <c r="AA86" s="203">
        <v>8.26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67.989999999999995</v>
      </c>
      <c r="AQ86" s="203">
        <v>22.04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157.91</v>
      </c>
      <c r="L87" s="203">
        <v>62.63</v>
      </c>
      <c r="M87" s="203">
        <v>0</v>
      </c>
      <c r="N87" s="203">
        <v>29.01</v>
      </c>
      <c r="O87" s="203">
        <v>48.67</v>
      </c>
      <c r="P87" s="203">
        <v>66.52</v>
      </c>
      <c r="Q87" s="203">
        <v>4.96</v>
      </c>
      <c r="R87" s="203">
        <v>10.36</v>
      </c>
      <c r="S87" s="203">
        <v>6.45</v>
      </c>
      <c r="T87" s="203">
        <v>0</v>
      </c>
      <c r="U87" s="203">
        <v>220.27</v>
      </c>
      <c r="V87" s="203">
        <v>3.4</v>
      </c>
      <c r="W87" s="203">
        <v>11.2</v>
      </c>
      <c r="X87" s="203">
        <v>36.229999999999997</v>
      </c>
      <c r="Y87" s="203">
        <v>0</v>
      </c>
      <c r="Z87">
        <v>0</v>
      </c>
      <c r="AA87" s="203">
        <v>8.26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67.989999999999995</v>
      </c>
      <c r="AQ87" s="203">
        <v>22.04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157.9</v>
      </c>
      <c r="L88" s="203">
        <v>62.63</v>
      </c>
      <c r="M88" s="203">
        <v>0</v>
      </c>
      <c r="N88" s="203">
        <v>29.01</v>
      </c>
      <c r="O88" s="203">
        <v>48.67</v>
      </c>
      <c r="P88" s="203">
        <v>66.52</v>
      </c>
      <c r="Q88" s="203">
        <v>4.96</v>
      </c>
      <c r="R88" s="203">
        <v>10.36</v>
      </c>
      <c r="S88" s="203">
        <v>6.45</v>
      </c>
      <c r="T88" s="203">
        <v>0</v>
      </c>
      <c r="U88" s="203">
        <v>220.27</v>
      </c>
      <c r="V88" s="203">
        <v>3.4</v>
      </c>
      <c r="W88" s="203">
        <v>11.2</v>
      </c>
      <c r="X88" s="203">
        <v>36.229999999999997</v>
      </c>
      <c r="Y88" s="203">
        <v>0</v>
      </c>
      <c r="Z88">
        <v>0</v>
      </c>
      <c r="AA88" s="203">
        <v>8.26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67.989999999999995</v>
      </c>
      <c r="AQ88" s="203">
        <v>22.04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157.9</v>
      </c>
      <c r="L89" s="203">
        <v>62.63</v>
      </c>
      <c r="M89" s="203">
        <v>0</v>
      </c>
      <c r="N89" s="203">
        <v>29.01</v>
      </c>
      <c r="O89" s="203">
        <v>48.67</v>
      </c>
      <c r="P89" s="203">
        <v>66.52</v>
      </c>
      <c r="Q89" s="203">
        <v>4.96</v>
      </c>
      <c r="R89" s="203">
        <v>10.36</v>
      </c>
      <c r="S89" s="203">
        <v>6.45</v>
      </c>
      <c r="T89" s="203">
        <v>0</v>
      </c>
      <c r="U89" s="203">
        <v>220.27</v>
      </c>
      <c r="V89" s="203">
        <v>3.4</v>
      </c>
      <c r="W89" s="203">
        <v>11.2</v>
      </c>
      <c r="X89" s="203">
        <v>36.229999999999997</v>
      </c>
      <c r="Y89" s="203">
        <v>0</v>
      </c>
      <c r="Z89">
        <v>0</v>
      </c>
      <c r="AA89" s="203">
        <v>8.26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67.989999999999995</v>
      </c>
      <c r="AQ89" s="203">
        <v>22.04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157.9</v>
      </c>
      <c r="L90" s="203">
        <v>62.63</v>
      </c>
      <c r="M90" s="203">
        <v>0</v>
      </c>
      <c r="N90" s="203">
        <v>29.01</v>
      </c>
      <c r="O90" s="203">
        <v>48.67</v>
      </c>
      <c r="P90" s="203">
        <v>66.52</v>
      </c>
      <c r="Q90" s="203">
        <v>4.96</v>
      </c>
      <c r="R90" s="203">
        <v>10.36</v>
      </c>
      <c r="S90" s="203">
        <v>6.45</v>
      </c>
      <c r="T90" s="203">
        <v>0</v>
      </c>
      <c r="U90" s="203">
        <v>220.27</v>
      </c>
      <c r="V90" s="203">
        <v>3.4</v>
      </c>
      <c r="W90" s="203">
        <v>11.2</v>
      </c>
      <c r="X90" s="203">
        <v>36.229999999999997</v>
      </c>
      <c r="Y90" s="203">
        <v>0</v>
      </c>
      <c r="Z90">
        <v>0</v>
      </c>
      <c r="AA90" s="203">
        <v>8.26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67.989999999999995</v>
      </c>
      <c r="AQ90" s="203">
        <v>22.04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157.9</v>
      </c>
      <c r="L91" s="203">
        <v>62.63</v>
      </c>
      <c r="M91" s="203">
        <v>0</v>
      </c>
      <c r="N91" s="203">
        <v>29.01</v>
      </c>
      <c r="O91" s="203">
        <v>48.67</v>
      </c>
      <c r="P91" s="203">
        <v>66.52</v>
      </c>
      <c r="Q91" s="203">
        <v>4.96</v>
      </c>
      <c r="R91" s="203">
        <v>10.36</v>
      </c>
      <c r="S91" s="203">
        <v>6.45</v>
      </c>
      <c r="T91" s="203">
        <v>0</v>
      </c>
      <c r="U91" s="203">
        <v>220.27</v>
      </c>
      <c r="V91" s="203">
        <v>3.4</v>
      </c>
      <c r="W91" s="203">
        <v>11.2</v>
      </c>
      <c r="X91" s="203">
        <v>36.229999999999997</v>
      </c>
      <c r="Y91" s="203">
        <v>0</v>
      </c>
      <c r="Z91">
        <v>0</v>
      </c>
      <c r="AA91" s="203">
        <v>8.26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67.989999999999995</v>
      </c>
      <c r="AQ91" s="203">
        <v>22.04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157.9</v>
      </c>
      <c r="L92" s="203">
        <v>62.63</v>
      </c>
      <c r="M92" s="203">
        <v>0</v>
      </c>
      <c r="N92" s="203">
        <v>29.01</v>
      </c>
      <c r="O92" s="203">
        <v>48.67</v>
      </c>
      <c r="P92" s="203">
        <v>66.52</v>
      </c>
      <c r="Q92" s="203">
        <v>4.96</v>
      </c>
      <c r="R92" s="203">
        <v>10.36</v>
      </c>
      <c r="S92" s="203">
        <v>6.45</v>
      </c>
      <c r="T92" s="203">
        <v>0</v>
      </c>
      <c r="U92" s="203">
        <v>220.27</v>
      </c>
      <c r="V92" s="203">
        <v>3.4</v>
      </c>
      <c r="W92" s="203">
        <v>11.2</v>
      </c>
      <c r="X92" s="203">
        <v>36.229999999999997</v>
      </c>
      <c r="Y92" s="203">
        <v>0</v>
      </c>
      <c r="Z92">
        <v>0</v>
      </c>
      <c r="AA92" s="203">
        <v>8.26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67.989999999999995</v>
      </c>
      <c r="AQ92" s="203">
        <v>22.04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157.9</v>
      </c>
      <c r="L93" s="203">
        <v>62.63</v>
      </c>
      <c r="M93" s="203">
        <v>0</v>
      </c>
      <c r="N93" s="203">
        <v>29.01</v>
      </c>
      <c r="O93" s="203">
        <v>48.67</v>
      </c>
      <c r="P93" s="203">
        <v>66.52</v>
      </c>
      <c r="Q93" s="203">
        <v>4.88</v>
      </c>
      <c r="R93" s="203">
        <v>10.36</v>
      </c>
      <c r="S93" s="203">
        <v>6.45</v>
      </c>
      <c r="T93" s="203">
        <v>0</v>
      </c>
      <c r="U93" s="203">
        <v>220.27</v>
      </c>
      <c r="V93" s="203">
        <v>3.4</v>
      </c>
      <c r="W93" s="203">
        <v>11.2</v>
      </c>
      <c r="X93" s="203">
        <v>36.229999999999997</v>
      </c>
      <c r="Y93" s="203">
        <v>0</v>
      </c>
      <c r="Z93">
        <v>0</v>
      </c>
      <c r="AA93" s="203">
        <v>8.26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67.989999999999995</v>
      </c>
      <c r="AQ93" s="203">
        <v>22.04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157.9</v>
      </c>
      <c r="L94" s="203">
        <v>62.63</v>
      </c>
      <c r="M94" s="203">
        <v>0</v>
      </c>
      <c r="N94" s="203">
        <v>29.01</v>
      </c>
      <c r="O94" s="203">
        <v>48.67</v>
      </c>
      <c r="P94" s="203">
        <v>66.52</v>
      </c>
      <c r="Q94" s="203">
        <v>4.88</v>
      </c>
      <c r="R94" s="203">
        <v>10.36</v>
      </c>
      <c r="S94" s="203">
        <v>6.45</v>
      </c>
      <c r="T94" s="203">
        <v>0</v>
      </c>
      <c r="U94" s="203">
        <v>220.27</v>
      </c>
      <c r="V94" s="203">
        <v>3.4</v>
      </c>
      <c r="W94" s="203">
        <v>11.2</v>
      </c>
      <c r="X94" s="203">
        <v>36.229999999999997</v>
      </c>
      <c r="Y94" s="203">
        <v>0</v>
      </c>
      <c r="Z94">
        <v>0</v>
      </c>
      <c r="AA94" s="203">
        <v>8.26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67.989999999999995</v>
      </c>
      <c r="AQ94" s="203">
        <v>22.04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157.9</v>
      </c>
      <c r="L95" s="203">
        <v>64.650000000000006</v>
      </c>
      <c r="M95" s="203">
        <v>0</v>
      </c>
      <c r="N95" s="203">
        <v>29.01</v>
      </c>
      <c r="O95" s="203">
        <v>48.67</v>
      </c>
      <c r="P95" s="203">
        <v>66.52</v>
      </c>
      <c r="Q95" s="203">
        <v>4.88</v>
      </c>
      <c r="R95" s="203">
        <v>10.36</v>
      </c>
      <c r="S95" s="203">
        <v>6.45</v>
      </c>
      <c r="T95" s="203">
        <v>0</v>
      </c>
      <c r="U95" s="203">
        <v>220.27</v>
      </c>
      <c r="V95" s="203">
        <v>3.4</v>
      </c>
      <c r="W95" s="203">
        <v>11.2</v>
      </c>
      <c r="X95" s="203">
        <v>36.229999999999997</v>
      </c>
      <c r="Y95" s="203">
        <v>0</v>
      </c>
      <c r="Z95">
        <v>0</v>
      </c>
      <c r="AA95" s="203">
        <v>8.5399999999999991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67.989999999999995</v>
      </c>
      <c r="AQ95" s="203">
        <v>22.04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157.9</v>
      </c>
      <c r="L96" s="203">
        <v>64.650000000000006</v>
      </c>
      <c r="M96" s="203">
        <v>0</v>
      </c>
      <c r="N96" s="203">
        <v>29.01</v>
      </c>
      <c r="O96" s="203">
        <v>48.67</v>
      </c>
      <c r="P96" s="203">
        <v>66.52</v>
      </c>
      <c r="Q96" s="203">
        <v>4.88</v>
      </c>
      <c r="R96" s="203">
        <v>10.36</v>
      </c>
      <c r="S96" s="203">
        <v>6.45</v>
      </c>
      <c r="T96" s="203">
        <v>0</v>
      </c>
      <c r="U96" s="203">
        <v>220.27</v>
      </c>
      <c r="V96" s="203">
        <v>3.4</v>
      </c>
      <c r="W96" s="203">
        <v>11.2</v>
      </c>
      <c r="X96" s="203">
        <v>36.229999999999997</v>
      </c>
      <c r="Y96" s="203">
        <v>0</v>
      </c>
      <c r="Z96">
        <v>0</v>
      </c>
      <c r="AA96" s="203">
        <v>8.26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67.989999999999995</v>
      </c>
      <c r="AQ96" s="203">
        <v>22.04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157.9</v>
      </c>
      <c r="L97" s="203">
        <v>62.63</v>
      </c>
      <c r="M97" s="203">
        <v>0</v>
      </c>
      <c r="N97" s="203">
        <v>29.01</v>
      </c>
      <c r="O97" s="203">
        <v>48.67</v>
      </c>
      <c r="P97" s="203">
        <v>66.52</v>
      </c>
      <c r="Q97" s="203">
        <v>4.88</v>
      </c>
      <c r="R97" s="203">
        <v>10.36</v>
      </c>
      <c r="S97" s="203">
        <v>6.45</v>
      </c>
      <c r="T97" s="203">
        <v>0</v>
      </c>
      <c r="U97" s="203">
        <v>220.27</v>
      </c>
      <c r="V97" s="203">
        <v>3.4</v>
      </c>
      <c r="W97" s="203">
        <v>11.2</v>
      </c>
      <c r="X97" s="203">
        <v>36.229999999999997</v>
      </c>
      <c r="Y97" s="203">
        <v>0</v>
      </c>
      <c r="Z97">
        <v>0</v>
      </c>
      <c r="AA97" s="203">
        <v>8.26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67.989999999999995</v>
      </c>
      <c r="AQ97" s="203">
        <v>22.04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157.9</v>
      </c>
      <c r="L98" s="203">
        <v>62.63</v>
      </c>
      <c r="M98" s="203">
        <v>0</v>
      </c>
      <c r="N98" s="203">
        <v>29.01</v>
      </c>
      <c r="O98" s="203">
        <v>48.67</v>
      </c>
      <c r="P98" s="203">
        <v>66.52</v>
      </c>
      <c r="Q98" s="203">
        <v>4.88</v>
      </c>
      <c r="R98" s="203">
        <v>10.36</v>
      </c>
      <c r="S98" s="203">
        <v>6.45</v>
      </c>
      <c r="T98" s="203">
        <v>0</v>
      </c>
      <c r="U98" s="203">
        <v>220.27</v>
      </c>
      <c r="V98" s="203">
        <v>3.4</v>
      </c>
      <c r="W98" s="203">
        <v>11.2</v>
      </c>
      <c r="X98" s="203">
        <v>36.229999999999997</v>
      </c>
      <c r="Y98" s="203">
        <v>0</v>
      </c>
      <c r="Z98">
        <v>0</v>
      </c>
      <c r="AA98" s="203">
        <v>8.26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67.989999999999995</v>
      </c>
      <c r="AQ98" s="203">
        <v>22.04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2.9670699999999961</v>
      </c>
      <c r="L99">
        <f t="shared" si="0"/>
        <v>1.1562075000000012</v>
      </c>
      <c r="M99">
        <f t="shared" si="0"/>
        <v>0</v>
      </c>
      <c r="N99">
        <f t="shared" si="0"/>
        <v>0.69775500000000135</v>
      </c>
      <c r="O99">
        <f t="shared" si="0"/>
        <v>1.1734800000000007</v>
      </c>
      <c r="P99">
        <f t="shared" si="0"/>
        <v>1.4745575000000006</v>
      </c>
      <c r="Q99">
        <f t="shared" si="0"/>
        <v>9.9409999999999901E-2</v>
      </c>
      <c r="R99">
        <f t="shared" si="0"/>
        <v>0.2040850000000001</v>
      </c>
      <c r="S99">
        <f t="shared" si="0"/>
        <v>0.12804250000000003</v>
      </c>
      <c r="T99">
        <f t="shared" si="0"/>
        <v>0</v>
      </c>
      <c r="U99">
        <f t="shared" si="0"/>
        <v>5.2864800000000081</v>
      </c>
      <c r="V99">
        <f t="shared" si="0"/>
        <v>7.131749999999995E-2</v>
      </c>
      <c r="W99">
        <f t="shared" si="0"/>
        <v>0.23286750000000031</v>
      </c>
      <c r="X99">
        <f t="shared" si="0"/>
        <v>0.76328250000000031</v>
      </c>
      <c r="Y99">
        <f t="shared" si="0"/>
        <v>0</v>
      </c>
      <c r="Z99">
        <f t="shared" si="0"/>
        <v>0</v>
      </c>
      <c r="AA99">
        <f t="shared" si="0"/>
        <v>0.19518499999999989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1.1675250000000001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1.2801899999999973</v>
      </c>
      <c r="AQ99">
        <f t="shared" si="0"/>
        <v>0.42395999999999939</v>
      </c>
      <c r="AR99">
        <f t="shared" si="0"/>
        <v>0.27832749999999995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4.5</v>
      </c>
      <c r="L3" s="203">
        <v>404.98</v>
      </c>
      <c r="M3" s="203">
        <v>26.67</v>
      </c>
      <c r="N3" s="203">
        <v>34.46</v>
      </c>
      <c r="O3" s="203">
        <v>0</v>
      </c>
      <c r="P3" s="203">
        <v>30.11</v>
      </c>
      <c r="Q3" s="203">
        <v>6.15</v>
      </c>
      <c r="R3" s="203">
        <v>12.48</v>
      </c>
      <c r="S3" s="203">
        <v>7.78</v>
      </c>
      <c r="T3" s="203">
        <v>0</v>
      </c>
      <c r="U3" s="203">
        <v>122.59</v>
      </c>
      <c r="V3" s="203">
        <v>4.0999999999999996</v>
      </c>
      <c r="W3" s="203">
        <v>13.52</v>
      </c>
      <c r="X3" s="203">
        <v>43.77</v>
      </c>
      <c r="Y3" s="203">
        <v>0</v>
      </c>
      <c r="Z3">
        <v>0</v>
      </c>
      <c r="AA3" s="203">
        <v>11.44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74.73</v>
      </c>
      <c r="AQ3" s="203">
        <v>26.61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4.5</v>
      </c>
      <c r="L4" s="203">
        <v>329.93</v>
      </c>
      <c r="M4" s="203">
        <v>26.67</v>
      </c>
      <c r="N4" s="203">
        <v>34.46</v>
      </c>
      <c r="O4" s="203">
        <v>0</v>
      </c>
      <c r="P4" s="203">
        <v>30.11</v>
      </c>
      <c r="Q4" s="203">
        <v>6.15</v>
      </c>
      <c r="R4" s="203">
        <v>12.48</v>
      </c>
      <c r="S4" s="203">
        <v>7.78</v>
      </c>
      <c r="T4" s="203">
        <v>0</v>
      </c>
      <c r="U4" s="203">
        <v>122.59</v>
      </c>
      <c r="V4" s="203">
        <v>4.0999999999999996</v>
      </c>
      <c r="W4" s="203">
        <v>13.52</v>
      </c>
      <c r="X4" s="203">
        <v>43.77</v>
      </c>
      <c r="Y4" s="203">
        <v>0</v>
      </c>
      <c r="Z4">
        <v>0</v>
      </c>
      <c r="AA4" s="203">
        <v>11.44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74.73</v>
      </c>
      <c r="AQ4" s="203">
        <v>26.61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4.8099999999999996</v>
      </c>
      <c r="L5" s="203">
        <v>252.98</v>
      </c>
      <c r="M5" s="203">
        <v>26.67</v>
      </c>
      <c r="N5" s="203">
        <v>34.46</v>
      </c>
      <c r="O5" s="203">
        <v>0</v>
      </c>
      <c r="P5" s="203">
        <v>30.11</v>
      </c>
      <c r="Q5" s="203">
        <v>6.15</v>
      </c>
      <c r="R5" s="203">
        <v>12.48</v>
      </c>
      <c r="S5" s="203">
        <v>7.78</v>
      </c>
      <c r="T5" s="203">
        <v>0</v>
      </c>
      <c r="U5" s="203">
        <v>122.59</v>
      </c>
      <c r="V5" s="203">
        <v>4.0999999999999996</v>
      </c>
      <c r="W5" s="203">
        <v>13.52</v>
      </c>
      <c r="X5" s="203">
        <v>43.77</v>
      </c>
      <c r="Y5" s="203">
        <v>0</v>
      </c>
      <c r="Z5">
        <v>0</v>
      </c>
      <c r="AA5" s="203">
        <v>11.44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74.73</v>
      </c>
      <c r="AQ5" s="203">
        <v>26.61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4.8099999999999996</v>
      </c>
      <c r="L6" s="203">
        <v>211.62</v>
      </c>
      <c r="M6" s="203">
        <v>26.67</v>
      </c>
      <c r="N6" s="203">
        <v>34.46</v>
      </c>
      <c r="O6" s="203">
        <v>0</v>
      </c>
      <c r="P6" s="203">
        <v>30.11</v>
      </c>
      <c r="Q6" s="203">
        <v>6.15</v>
      </c>
      <c r="R6" s="203">
        <v>12.48</v>
      </c>
      <c r="S6" s="203">
        <v>7.78</v>
      </c>
      <c r="T6" s="203">
        <v>0</v>
      </c>
      <c r="U6" s="203">
        <v>122.59</v>
      </c>
      <c r="V6" s="203">
        <v>4.0999999999999996</v>
      </c>
      <c r="W6" s="203">
        <v>13.52</v>
      </c>
      <c r="X6" s="203">
        <v>43.77</v>
      </c>
      <c r="Y6" s="203">
        <v>0</v>
      </c>
      <c r="Z6">
        <v>0</v>
      </c>
      <c r="AA6" s="203">
        <v>11.44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74.73</v>
      </c>
      <c r="AQ6" s="203">
        <v>26.61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4.8099999999999996</v>
      </c>
      <c r="L7" s="203">
        <v>278.56</v>
      </c>
      <c r="M7" s="203">
        <v>26.67</v>
      </c>
      <c r="N7" s="203">
        <v>34.46</v>
      </c>
      <c r="O7" s="203">
        <v>0</v>
      </c>
      <c r="P7" s="203">
        <v>30.11</v>
      </c>
      <c r="Q7" s="203">
        <v>6.15</v>
      </c>
      <c r="R7" s="203">
        <v>12.48</v>
      </c>
      <c r="S7" s="203">
        <v>7.78</v>
      </c>
      <c r="T7" s="203">
        <v>0</v>
      </c>
      <c r="U7" s="203">
        <v>122.59</v>
      </c>
      <c r="V7" s="203">
        <v>4.0999999999999996</v>
      </c>
      <c r="W7" s="203">
        <v>13.52</v>
      </c>
      <c r="X7" s="203">
        <v>43.77</v>
      </c>
      <c r="Y7" s="203">
        <v>0</v>
      </c>
      <c r="Z7">
        <v>0</v>
      </c>
      <c r="AA7" s="203">
        <v>11.14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55.94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74.73</v>
      </c>
      <c r="AQ7" s="203">
        <v>26.61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4.8099999999999996</v>
      </c>
      <c r="L8" s="203">
        <v>278.95</v>
      </c>
      <c r="M8" s="203">
        <v>26.67</v>
      </c>
      <c r="N8" s="203">
        <v>34.46</v>
      </c>
      <c r="O8" s="203">
        <v>0</v>
      </c>
      <c r="P8" s="203">
        <v>30.11</v>
      </c>
      <c r="Q8" s="203">
        <v>6.15</v>
      </c>
      <c r="R8" s="203">
        <v>12.48</v>
      </c>
      <c r="S8" s="203">
        <v>7.78</v>
      </c>
      <c r="T8" s="203">
        <v>0</v>
      </c>
      <c r="U8" s="203">
        <v>122.59</v>
      </c>
      <c r="V8" s="203">
        <v>4.0999999999999996</v>
      </c>
      <c r="W8" s="203">
        <v>13.52</v>
      </c>
      <c r="X8" s="203">
        <v>43.77</v>
      </c>
      <c r="Y8" s="203">
        <v>0</v>
      </c>
      <c r="Z8">
        <v>0</v>
      </c>
      <c r="AA8" s="203">
        <v>11.14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55.94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74.73</v>
      </c>
      <c r="AQ8" s="203">
        <v>26.61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4.8099999999999996</v>
      </c>
      <c r="L9" s="203">
        <v>278.95</v>
      </c>
      <c r="M9" s="203">
        <v>26.93</v>
      </c>
      <c r="N9" s="203">
        <v>34.630000000000003</v>
      </c>
      <c r="O9" s="203">
        <v>0</v>
      </c>
      <c r="P9" s="203">
        <v>30.73</v>
      </c>
      <c r="Q9" s="203">
        <v>6.15</v>
      </c>
      <c r="R9" s="203">
        <v>12.48</v>
      </c>
      <c r="S9" s="203">
        <v>7.78</v>
      </c>
      <c r="T9" s="203">
        <v>0</v>
      </c>
      <c r="U9" s="203">
        <v>122.59</v>
      </c>
      <c r="V9" s="203">
        <v>4.0999999999999996</v>
      </c>
      <c r="W9" s="203">
        <v>13.52</v>
      </c>
      <c r="X9" s="203">
        <v>43.77</v>
      </c>
      <c r="Y9" s="203">
        <v>0</v>
      </c>
      <c r="Z9">
        <v>0</v>
      </c>
      <c r="AA9" s="203">
        <v>11.14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55.94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74.73</v>
      </c>
      <c r="AQ9" s="203">
        <v>26.61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4.8099999999999996</v>
      </c>
      <c r="L10" s="203">
        <v>278.95</v>
      </c>
      <c r="M10" s="203">
        <v>26.93</v>
      </c>
      <c r="N10" s="203">
        <v>34.630000000000003</v>
      </c>
      <c r="O10" s="203">
        <v>0</v>
      </c>
      <c r="P10" s="203">
        <v>30.73</v>
      </c>
      <c r="Q10" s="203">
        <v>6.15</v>
      </c>
      <c r="R10" s="203">
        <v>12.5</v>
      </c>
      <c r="S10" s="203">
        <v>7.78</v>
      </c>
      <c r="T10" s="203">
        <v>0</v>
      </c>
      <c r="U10" s="203">
        <v>122.59</v>
      </c>
      <c r="V10" s="203">
        <v>4.0999999999999996</v>
      </c>
      <c r="W10" s="203">
        <v>13.52</v>
      </c>
      <c r="X10" s="203">
        <v>43.77</v>
      </c>
      <c r="Y10" s="203">
        <v>0</v>
      </c>
      <c r="Z10">
        <v>0</v>
      </c>
      <c r="AA10" s="203">
        <v>11.14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55.94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74.73</v>
      </c>
      <c r="AQ10" s="203">
        <v>26.61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4.8099999999999996</v>
      </c>
      <c r="L11" s="203">
        <v>278.95</v>
      </c>
      <c r="M11" s="203">
        <v>26.93</v>
      </c>
      <c r="N11" s="203">
        <v>34.630000000000003</v>
      </c>
      <c r="O11" s="203">
        <v>0</v>
      </c>
      <c r="P11" s="203">
        <v>30.71</v>
      </c>
      <c r="Q11" s="203">
        <v>6.15</v>
      </c>
      <c r="R11" s="203">
        <v>12.5</v>
      </c>
      <c r="S11" s="203">
        <v>7.78</v>
      </c>
      <c r="T11" s="203">
        <v>0</v>
      </c>
      <c r="U11" s="203">
        <v>122.59</v>
      </c>
      <c r="V11" s="203">
        <v>4.0999999999999996</v>
      </c>
      <c r="W11" s="203">
        <v>13.52</v>
      </c>
      <c r="X11" s="203">
        <v>43.77</v>
      </c>
      <c r="Y11" s="203">
        <v>0</v>
      </c>
      <c r="Z11">
        <v>0</v>
      </c>
      <c r="AA11" s="203">
        <v>11.14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55.94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74.73</v>
      </c>
      <c r="AQ11" s="203">
        <v>26.61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4.8099999999999996</v>
      </c>
      <c r="L12" s="203">
        <v>278.95</v>
      </c>
      <c r="M12" s="203">
        <v>26.93</v>
      </c>
      <c r="N12" s="203">
        <v>34.630000000000003</v>
      </c>
      <c r="O12" s="203">
        <v>0</v>
      </c>
      <c r="P12" s="203">
        <v>30.71</v>
      </c>
      <c r="Q12" s="203">
        <v>6.15</v>
      </c>
      <c r="R12" s="203">
        <v>12.5</v>
      </c>
      <c r="S12" s="203">
        <v>7.78</v>
      </c>
      <c r="T12" s="203">
        <v>0</v>
      </c>
      <c r="U12" s="203">
        <v>122.59</v>
      </c>
      <c r="V12" s="203">
        <v>4.0999999999999996</v>
      </c>
      <c r="W12" s="203">
        <v>13.52</v>
      </c>
      <c r="X12" s="203">
        <v>43.77</v>
      </c>
      <c r="Y12" s="203">
        <v>0</v>
      </c>
      <c r="Z12">
        <v>0</v>
      </c>
      <c r="AA12" s="203">
        <v>11.14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55.94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74.73</v>
      </c>
      <c r="AQ12" s="203">
        <v>26.61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4.8099999999999996</v>
      </c>
      <c r="L13" s="203">
        <v>278.95</v>
      </c>
      <c r="M13" s="203">
        <v>26.93</v>
      </c>
      <c r="N13" s="203">
        <v>34.630000000000003</v>
      </c>
      <c r="O13" s="203">
        <v>0</v>
      </c>
      <c r="P13" s="203">
        <v>30.73</v>
      </c>
      <c r="Q13" s="203">
        <v>6.15</v>
      </c>
      <c r="R13" s="203">
        <v>12.5</v>
      </c>
      <c r="S13" s="203">
        <v>7.78</v>
      </c>
      <c r="T13" s="203">
        <v>0</v>
      </c>
      <c r="U13" s="203">
        <v>122.59</v>
      </c>
      <c r="V13" s="203">
        <v>4.0999999999999996</v>
      </c>
      <c r="W13" s="203">
        <v>13.52</v>
      </c>
      <c r="X13" s="203">
        <v>43.77</v>
      </c>
      <c r="Y13" s="203">
        <v>0</v>
      </c>
      <c r="Z13">
        <v>0</v>
      </c>
      <c r="AA13" s="203">
        <v>11.14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55.94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74.73</v>
      </c>
      <c r="AQ13" s="203">
        <v>26.61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4.8099999999999996</v>
      </c>
      <c r="L14" s="203">
        <v>278.95</v>
      </c>
      <c r="M14" s="203">
        <v>26.93</v>
      </c>
      <c r="N14" s="203">
        <v>34.630000000000003</v>
      </c>
      <c r="O14" s="203">
        <v>0</v>
      </c>
      <c r="P14" s="203">
        <v>30.73</v>
      </c>
      <c r="Q14" s="203">
        <v>6.15</v>
      </c>
      <c r="R14" s="203">
        <v>12.5</v>
      </c>
      <c r="S14" s="203">
        <v>7.78</v>
      </c>
      <c r="T14" s="203">
        <v>0</v>
      </c>
      <c r="U14" s="203">
        <v>122.59</v>
      </c>
      <c r="V14" s="203">
        <v>4.0999999999999996</v>
      </c>
      <c r="W14" s="203">
        <v>13.52</v>
      </c>
      <c r="X14" s="203">
        <v>43.77</v>
      </c>
      <c r="Y14" s="203">
        <v>0</v>
      </c>
      <c r="Z14">
        <v>0</v>
      </c>
      <c r="AA14" s="203">
        <v>11.14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55.94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74.73</v>
      </c>
      <c r="AQ14" s="203">
        <v>26.61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4.8099999999999996</v>
      </c>
      <c r="L15" s="203">
        <v>278.95</v>
      </c>
      <c r="M15" s="203">
        <v>26.93</v>
      </c>
      <c r="N15" s="203">
        <v>34.630000000000003</v>
      </c>
      <c r="O15" s="203">
        <v>0</v>
      </c>
      <c r="P15" s="203">
        <v>30.73</v>
      </c>
      <c r="Q15" s="203">
        <v>6.15</v>
      </c>
      <c r="R15" s="203">
        <v>12.5</v>
      </c>
      <c r="S15" s="203">
        <v>7.78</v>
      </c>
      <c r="T15" s="203">
        <v>0</v>
      </c>
      <c r="U15" s="203">
        <v>122.59</v>
      </c>
      <c r="V15" s="203">
        <v>4.0999999999999996</v>
      </c>
      <c r="W15" s="203">
        <v>13.52</v>
      </c>
      <c r="X15" s="203">
        <v>43.77</v>
      </c>
      <c r="Y15" s="203">
        <v>0</v>
      </c>
      <c r="Z15">
        <v>0</v>
      </c>
      <c r="AA15" s="203">
        <v>11.14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55.94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74.73</v>
      </c>
      <c r="AQ15" s="203">
        <v>26.61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4.8099999999999996</v>
      </c>
      <c r="L16" s="203">
        <v>278.95</v>
      </c>
      <c r="M16" s="203">
        <v>26.93</v>
      </c>
      <c r="N16" s="203">
        <v>34.630000000000003</v>
      </c>
      <c r="O16" s="203">
        <v>0</v>
      </c>
      <c r="P16" s="203">
        <v>30.73</v>
      </c>
      <c r="Q16" s="203">
        <v>6.15</v>
      </c>
      <c r="R16" s="203">
        <v>12.5</v>
      </c>
      <c r="S16" s="203">
        <v>7.78</v>
      </c>
      <c r="T16" s="203">
        <v>0</v>
      </c>
      <c r="U16" s="203">
        <v>122.59</v>
      </c>
      <c r="V16" s="203">
        <v>4.0999999999999996</v>
      </c>
      <c r="W16" s="203">
        <v>13.52</v>
      </c>
      <c r="X16" s="203">
        <v>43.77</v>
      </c>
      <c r="Y16" s="203">
        <v>0</v>
      </c>
      <c r="Z16">
        <v>0</v>
      </c>
      <c r="AA16" s="203">
        <v>11.14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55.94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74.73</v>
      </c>
      <c r="AQ16" s="203">
        <v>26.61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4.8099999999999996</v>
      </c>
      <c r="L17" s="203">
        <v>278.95999999999998</v>
      </c>
      <c r="M17" s="203">
        <v>26.93</v>
      </c>
      <c r="N17" s="203">
        <v>34.630000000000003</v>
      </c>
      <c r="O17" s="203">
        <v>0</v>
      </c>
      <c r="P17" s="203">
        <v>38.89</v>
      </c>
      <c r="Q17" s="203">
        <v>6.15</v>
      </c>
      <c r="R17" s="203">
        <v>12.5</v>
      </c>
      <c r="S17" s="203">
        <v>7.78</v>
      </c>
      <c r="T17" s="203">
        <v>0</v>
      </c>
      <c r="U17" s="203">
        <v>122.59</v>
      </c>
      <c r="V17" s="203">
        <v>4.0999999999999996</v>
      </c>
      <c r="W17" s="203">
        <v>13.52</v>
      </c>
      <c r="X17" s="203">
        <v>43.77</v>
      </c>
      <c r="Y17" s="203">
        <v>0</v>
      </c>
      <c r="Z17">
        <v>0</v>
      </c>
      <c r="AA17" s="203">
        <v>11.14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55.94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74.73</v>
      </c>
      <c r="AQ17" s="203">
        <v>26.61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4.8099999999999996</v>
      </c>
      <c r="L18" s="203">
        <v>278.95999999999998</v>
      </c>
      <c r="M18" s="203">
        <v>26.93</v>
      </c>
      <c r="N18" s="203">
        <v>34.630000000000003</v>
      </c>
      <c r="O18" s="203">
        <v>0</v>
      </c>
      <c r="P18" s="203">
        <v>39.35</v>
      </c>
      <c r="Q18" s="203">
        <v>6.15</v>
      </c>
      <c r="R18" s="203">
        <v>12.5</v>
      </c>
      <c r="S18" s="203">
        <v>7.78</v>
      </c>
      <c r="T18" s="203">
        <v>0</v>
      </c>
      <c r="U18" s="203">
        <v>122.59</v>
      </c>
      <c r="V18" s="203">
        <v>4.0999999999999996</v>
      </c>
      <c r="W18" s="203">
        <v>13.52</v>
      </c>
      <c r="X18" s="203">
        <v>43.77</v>
      </c>
      <c r="Y18" s="203">
        <v>0</v>
      </c>
      <c r="Z18">
        <v>0</v>
      </c>
      <c r="AA18" s="203">
        <v>11.14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55.94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74.73</v>
      </c>
      <c r="AQ18" s="203">
        <v>26.61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4.8099999999999996</v>
      </c>
      <c r="L19" s="203">
        <v>250.1</v>
      </c>
      <c r="M19" s="203">
        <v>26.93</v>
      </c>
      <c r="N19" s="203">
        <v>34.630000000000003</v>
      </c>
      <c r="O19" s="203">
        <v>0</v>
      </c>
      <c r="P19" s="203">
        <v>39.35</v>
      </c>
      <c r="Q19" s="203">
        <v>6.15</v>
      </c>
      <c r="R19" s="203">
        <v>12.5</v>
      </c>
      <c r="S19" s="203">
        <v>7.78</v>
      </c>
      <c r="T19" s="203">
        <v>0</v>
      </c>
      <c r="U19" s="203">
        <v>122.59</v>
      </c>
      <c r="V19" s="203">
        <v>4.0999999999999996</v>
      </c>
      <c r="W19" s="203">
        <v>13.52</v>
      </c>
      <c r="X19" s="203">
        <v>43.77</v>
      </c>
      <c r="Y19" s="203">
        <v>0</v>
      </c>
      <c r="Z19">
        <v>0</v>
      </c>
      <c r="AA19" s="203">
        <v>11.14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55.94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74.73</v>
      </c>
      <c r="AQ19" s="203">
        <v>26.61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4.8099999999999996</v>
      </c>
      <c r="L20" s="203">
        <v>250.1</v>
      </c>
      <c r="M20" s="203">
        <v>26.93</v>
      </c>
      <c r="N20" s="203">
        <v>34.630000000000003</v>
      </c>
      <c r="O20" s="203">
        <v>0</v>
      </c>
      <c r="P20" s="203">
        <v>39.35</v>
      </c>
      <c r="Q20" s="203">
        <v>6.15</v>
      </c>
      <c r="R20" s="203">
        <v>12.5</v>
      </c>
      <c r="S20" s="203">
        <v>7.78</v>
      </c>
      <c r="T20" s="203">
        <v>0</v>
      </c>
      <c r="U20" s="203">
        <v>122.59</v>
      </c>
      <c r="V20" s="203">
        <v>4.0999999999999996</v>
      </c>
      <c r="W20" s="203">
        <v>13.52</v>
      </c>
      <c r="X20" s="203">
        <v>43.77</v>
      </c>
      <c r="Y20" s="203">
        <v>0</v>
      </c>
      <c r="Z20">
        <v>0</v>
      </c>
      <c r="AA20" s="203">
        <v>11.14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55.94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74.73</v>
      </c>
      <c r="AQ20" s="203">
        <v>26.61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4.8099999999999996</v>
      </c>
      <c r="L21" s="203">
        <v>250.09</v>
      </c>
      <c r="M21" s="203">
        <v>26.93</v>
      </c>
      <c r="N21" s="203">
        <v>34.630000000000003</v>
      </c>
      <c r="O21" s="203">
        <v>0</v>
      </c>
      <c r="P21" s="203">
        <v>39.35</v>
      </c>
      <c r="Q21" s="203">
        <v>6.15</v>
      </c>
      <c r="R21" s="203">
        <v>12.5</v>
      </c>
      <c r="S21" s="203">
        <v>7.78</v>
      </c>
      <c r="T21" s="203">
        <v>0</v>
      </c>
      <c r="U21" s="203">
        <v>122.59</v>
      </c>
      <c r="V21" s="203">
        <v>4.0999999999999996</v>
      </c>
      <c r="W21" s="203">
        <v>13.52</v>
      </c>
      <c r="X21" s="203">
        <v>43.77</v>
      </c>
      <c r="Y21" s="203">
        <v>0</v>
      </c>
      <c r="Z21">
        <v>0</v>
      </c>
      <c r="AA21" s="203">
        <v>11.14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55.94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74.73</v>
      </c>
      <c r="AQ21" s="203">
        <v>26.61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4.8099999999999996</v>
      </c>
      <c r="L22" s="203">
        <v>250.09</v>
      </c>
      <c r="M22" s="203">
        <v>26.93</v>
      </c>
      <c r="N22" s="203">
        <v>34.630000000000003</v>
      </c>
      <c r="O22" s="203">
        <v>0</v>
      </c>
      <c r="P22" s="203">
        <v>39.35</v>
      </c>
      <c r="Q22" s="203">
        <v>6.15</v>
      </c>
      <c r="R22" s="203">
        <v>12.5</v>
      </c>
      <c r="S22" s="203">
        <v>7.78</v>
      </c>
      <c r="T22" s="203">
        <v>0</v>
      </c>
      <c r="U22" s="203">
        <v>122.59</v>
      </c>
      <c r="V22" s="203">
        <v>4.0999999999999996</v>
      </c>
      <c r="W22" s="203">
        <v>13.52</v>
      </c>
      <c r="X22" s="203">
        <v>43.77</v>
      </c>
      <c r="Y22" s="203">
        <v>0</v>
      </c>
      <c r="Z22">
        <v>0</v>
      </c>
      <c r="AA22" s="203">
        <v>11.14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55.94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74.73</v>
      </c>
      <c r="AQ22" s="203">
        <v>26.61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4.8099999999999996</v>
      </c>
      <c r="L23" s="203">
        <v>250.09</v>
      </c>
      <c r="M23" s="203">
        <v>26.93</v>
      </c>
      <c r="N23" s="203">
        <v>34.630000000000003</v>
      </c>
      <c r="O23" s="203">
        <v>0</v>
      </c>
      <c r="P23" s="203">
        <v>39.35</v>
      </c>
      <c r="Q23" s="203">
        <v>6.15</v>
      </c>
      <c r="R23" s="203">
        <v>12.5</v>
      </c>
      <c r="S23" s="203">
        <v>7.78</v>
      </c>
      <c r="T23" s="203">
        <v>0</v>
      </c>
      <c r="U23" s="203">
        <v>122.59</v>
      </c>
      <c r="V23" s="203">
        <v>4.0999999999999996</v>
      </c>
      <c r="W23" s="203">
        <v>13.52</v>
      </c>
      <c r="X23" s="203">
        <v>43.77</v>
      </c>
      <c r="Y23" s="203">
        <v>0</v>
      </c>
      <c r="Z23">
        <v>0</v>
      </c>
      <c r="AA23" s="203">
        <v>11.14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55.94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74.73</v>
      </c>
      <c r="AQ23" s="203">
        <v>26.61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4.8099999999999996</v>
      </c>
      <c r="L24" s="203">
        <v>250.09</v>
      </c>
      <c r="M24" s="203">
        <v>26.93</v>
      </c>
      <c r="N24" s="203">
        <v>34.630000000000003</v>
      </c>
      <c r="O24" s="203">
        <v>0</v>
      </c>
      <c r="P24" s="203">
        <v>39.35</v>
      </c>
      <c r="Q24" s="203">
        <v>6.15</v>
      </c>
      <c r="R24" s="203">
        <v>12.5</v>
      </c>
      <c r="S24" s="203">
        <v>7.78</v>
      </c>
      <c r="T24" s="203">
        <v>0</v>
      </c>
      <c r="U24" s="203">
        <v>122.59</v>
      </c>
      <c r="V24" s="203">
        <v>4.0999999999999996</v>
      </c>
      <c r="W24" s="203">
        <v>13.52</v>
      </c>
      <c r="X24" s="203">
        <v>43.77</v>
      </c>
      <c r="Y24" s="203">
        <v>0</v>
      </c>
      <c r="Z24">
        <v>0</v>
      </c>
      <c r="AA24" s="203">
        <v>11.14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55.94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74.73</v>
      </c>
      <c r="AQ24" s="203">
        <v>26.61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4.8099999999999996</v>
      </c>
      <c r="L25" s="203">
        <v>288.57</v>
      </c>
      <c r="M25" s="203">
        <v>26.93</v>
      </c>
      <c r="N25" s="203">
        <v>34.630000000000003</v>
      </c>
      <c r="O25" s="203">
        <v>0</v>
      </c>
      <c r="P25" s="203">
        <v>39.35</v>
      </c>
      <c r="Q25" s="203">
        <v>6.15</v>
      </c>
      <c r="R25" s="203">
        <v>12.48</v>
      </c>
      <c r="S25" s="203">
        <v>7.78</v>
      </c>
      <c r="T25" s="203">
        <v>0</v>
      </c>
      <c r="U25" s="203">
        <v>122.59</v>
      </c>
      <c r="V25" s="203">
        <v>4.0999999999999996</v>
      </c>
      <c r="W25" s="203">
        <v>13.52</v>
      </c>
      <c r="X25" s="203">
        <v>43.77</v>
      </c>
      <c r="Y25" s="203">
        <v>0</v>
      </c>
      <c r="Z25">
        <v>0</v>
      </c>
      <c r="AA25" s="203">
        <v>11.14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55.94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74.73</v>
      </c>
      <c r="AQ25" s="203">
        <v>26.61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4.8099999999999996</v>
      </c>
      <c r="L26" s="203">
        <v>327.04000000000002</v>
      </c>
      <c r="M26" s="203">
        <v>26.93</v>
      </c>
      <c r="N26" s="203">
        <v>34.630000000000003</v>
      </c>
      <c r="O26" s="203">
        <v>0</v>
      </c>
      <c r="P26" s="203">
        <v>39.35</v>
      </c>
      <c r="Q26" s="203">
        <v>6.15</v>
      </c>
      <c r="R26" s="203">
        <v>12.48</v>
      </c>
      <c r="S26" s="203">
        <v>7.78</v>
      </c>
      <c r="T26" s="203">
        <v>0</v>
      </c>
      <c r="U26" s="203">
        <v>122.59</v>
      </c>
      <c r="V26" s="203">
        <v>4.0999999999999996</v>
      </c>
      <c r="W26" s="203">
        <v>13.52</v>
      </c>
      <c r="X26" s="203">
        <v>43.77</v>
      </c>
      <c r="Y26" s="203">
        <v>0</v>
      </c>
      <c r="Z26">
        <v>0</v>
      </c>
      <c r="AA26" s="203">
        <v>11.14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55.94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74.73</v>
      </c>
      <c r="AQ26" s="203">
        <v>26.61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4.8099999999999996</v>
      </c>
      <c r="L27" s="203">
        <v>403.98</v>
      </c>
      <c r="M27" s="203">
        <v>26.93</v>
      </c>
      <c r="N27" s="203">
        <v>34.630000000000003</v>
      </c>
      <c r="O27" s="203">
        <v>0</v>
      </c>
      <c r="P27" s="203">
        <v>39.35</v>
      </c>
      <c r="Q27" s="203">
        <v>6.15</v>
      </c>
      <c r="R27" s="203">
        <v>12.37</v>
      </c>
      <c r="S27" s="203">
        <v>7.78</v>
      </c>
      <c r="T27" s="203">
        <v>0</v>
      </c>
      <c r="U27" s="203">
        <v>122.59</v>
      </c>
      <c r="V27" s="203">
        <v>4.0999999999999996</v>
      </c>
      <c r="W27" s="203">
        <v>13.52</v>
      </c>
      <c r="X27" s="203">
        <v>43.77</v>
      </c>
      <c r="Y27" s="203">
        <v>0</v>
      </c>
      <c r="Z27">
        <v>0</v>
      </c>
      <c r="AA27" s="203">
        <v>11.14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74.73</v>
      </c>
      <c r="AQ27" s="203">
        <v>26.61</v>
      </c>
      <c r="AR27" s="203">
        <v>0.55000000000000004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4.8099999999999996</v>
      </c>
      <c r="L28" s="203">
        <v>403.98</v>
      </c>
      <c r="M28" s="203">
        <v>26.93</v>
      </c>
      <c r="N28" s="203">
        <v>34.630000000000003</v>
      </c>
      <c r="O28" s="203">
        <v>0</v>
      </c>
      <c r="P28" s="203">
        <v>39.35</v>
      </c>
      <c r="Q28" s="203">
        <v>6.15</v>
      </c>
      <c r="R28" s="203">
        <v>12.37</v>
      </c>
      <c r="S28" s="203">
        <v>7.78</v>
      </c>
      <c r="T28" s="203">
        <v>0</v>
      </c>
      <c r="U28" s="203">
        <v>122.59</v>
      </c>
      <c r="V28" s="203">
        <v>4.0999999999999996</v>
      </c>
      <c r="W28" s="203">
        <v>13.52</v>
      </c>
      <c r="X28" s="203">
        <v>43.77</v>
      </c>
      <c r="Y28" s="203">
        <v>0</v>
      </c>
      <c r="Z28">
        <v>0</v>
      </c>
      <c r="AA28" s="203">
        <v>11.14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74.73</v>
      </c>
      <c r="AQ28" s="203">
        <v>26.61</v>
      </c>
      <c r="AR28" s="203">
        <v>3.06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4.8099999999999996</v>
      </c>
      <c r="L29" s="203">
        <v>403.98</v>
      </c>
      <c r="M29" s="203">
        <v>26.93</v>
      </c>
      <c r="N29" s="203">
        <v>34.630000000000003</v>
      </c>
      <c r="O29" s="203">
        <v>0</v>
      </c>
      <c r="P29" s="203">
        <v>39.35</v>
      </c>
      <c r="Q29" s="203">
        <v>6.15</v>
      </c>
      <c r="R29" s="203">
        <v>12.4</v>
      </c>
      <c r="S29" s="203">
        <v>7.78</v>
      </c>
      <c r="T29" s="203">
        <v>0</v>
      </c>
      <c r="U29" s="203">
        <v>122.59</v>
      </c>
      <c r="V29" s="203">
        <v>4.0999999999999996</v>
      </c>
      <c r="W29" s="203">
        <v>13.52</v>
      </c>
      <c r="X29" s="203">
        <v>43.77</v>
      </c>
      <c r="Y29" s="203">
        <v>0</v>
      </c>
      <c r="Z29">
        <v>0</v>
      </c>
      <c r="AA29" s="203">
        <v>11.14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66.34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74.73</v>
      </c>
      <c r="AQ29" s="203">
        <v>26.61</v>
      </c>
      <c r="AR29" s="203">
        <v>8.34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4.8099999999999996</v>
      </c>
      <c r="L30" s="203">
        <v>403.98</v>
      </c>
      <c r="M30" s="203">
        <v>24.05</v>
      </c>
      <c r="N30" s="203">
        <v>34.630000000000003</v>
      </c>
      <c r="O30" s="203">
        <v>0</v>
      </c>
      <c r="P30" s="203">
        <v>39.35</v>
      </c>
      <c r="Q30" s="203">
        <v>6.15</v>
      </c>
      <c r="R30" s="203">
        <v>12.4</v>
      </c>
      <c r="S30" s="203">
        <v>7.78</v>
      </c>
      <c r="T30" s="203">
        <v>0</v>
      </c>
      <c r="U30" s="203">
        <v>122.59</v>
      </c>
      <c r="V30" s="203">
        <v>4.0999999999999996</v>
      </c>
      <c r="W30" s="203">
        <v>13.52</v>
      </c>
      <c r="X30" s="203">
        <v>43.77</v>
      </c>
      <c r="Y30" s="203">
        <v>0</v>
      </c>
      <c r="Z30">
        <v>0</v>
      </c>
      <c r="AA30" s="203">
        <v>11.14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66.34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74.73</v>
      </c>
      <c r="AQ30" s="203">
        <v>26.61</v>
      </c>
      <c r="AR30" s="203">
        <v>14.84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4.8099999999999996</v>
      </c>
      <c r="L31" s="203">
        <v>376.26</v>
      </c>
      <c r="M31" s="203">
        <v>26.93</v>
      </c>
      <c r="N31" s="203">
        <v>34.630000000000003</v>
      </c>
      <c r="O31" s="203">
        <v>0</v>
      </c>
      <c r="P31" s="203">
        <v>39.35</v>
      </c>
      <c r="Q31" s="203">
        <v>6.15</v>
      </c>
      <c r="R31" s="203">
        <v>12.42</v>
      </c>
      <c r="S31" s="203">
        <v>7.78</v>
      </c>
      <c r="T31" s="203">
        <v>0</v>
      </c>
      <c r="U31" s="203">
        <v>122.59</v>
      </c>
      <c r="V31" s="203">
        <v>4.0999999999999996</v>
      </c>
      <c r="W31" s="203">
        <v>13.52</v>
      </c>
      <c r="X31" s="203">
        <v>43.77</v>
      </c>
      <c r="Y31" s="203">
        <v>0</v>
      </c>
      <c r="Z31">
        <v>0</v>
      </c>
      <c r="AA31" s="203">
        <v>11.44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66.34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74.73</v>
      </c>
      <c r="AQ31" s="203">
        <v>26.61</v>
      </c>
      <c r="AR31" s="203">
        <v>19.02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4.8099999999999996</v>
      </c>
      <c r="L32" s="203">
        <v>298.33999999999997</v>
      </c>
      <c r="M32" s="203">
        <v>26.93</v>
      </c>
      <c r="N32" s="203">
        <v>34.630000000000003</v>
      </c>
      <c r="O32" s="203">
        <v>0</v>
      </c>
      <c r="P32" s="203">
        <v>39.35</v>
      </c>
      <c r="Q32" s="203">
        <v>6.15</v>
      </c>
      <c r="R32" s="203">
        <v>12.5</v>
      </c>
      <c r="S32" s="203">
        <v>7.78</v>
      </c>
      <c r="T32" s="203">
        <v>0</v>
      </c>
      <c r="U32" s="203">
        <v>122.59</v>
      </c>
      <c r="V32" s="203">
        <v>4.0999999999999996</v>
      </c>
      <c r="W32" s="203">
        <v>13.52</v>
      </c>
      <c r="X32" s="203">
        <v>43.77</v>
      </c>
      <c r="Y32" s="203">
        <v>0</v>
      </c>
      <c r="Z32">
        <v>0</v>
      </c>
      <c r="AA32" s="203">
        <v>11.44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74.73</v>
      </c>
      <c r="AQ32" s="203">
        <v>26.61</v>
      </c>
      <c r="AR32" s="203">
        <v>19.21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1.92</v>
      </c>
      <c r="L33" s="203">
        <v>389.73</v>
      </c>
      <c r="M33" s="203">
        <v>26.93</v>
      </c>
      <c r="N33" s="203">
        <v>34.630000000000003</v>
      </c>
      <c r="O33" s="203">
        <v>0</v>
      </c>
      <c r="P33" s="203">
        <v>39.35</v>
      </c>
      <c r="Q33" s="203">
        <v>6.39</v>
      </c>
      <c r="R33" s="203">
        <v>12.5</v>
      </c>
      <c r="S33" s="203">
        <v>7.78</v>
      </c>
      <c r="T33" s="203">
        <v>0</v>
      </c>
      <c r="U33" s="203">
        <v>122.59</v>
      </c>
      <c r="V33" s="203">
        <v>4.26</v>
      </c>
      <c r="W33" s="203">
        <v>13.52</v>
      </c>
      <c r="X33" s="203">
        <v>43.77</v>
      </c>
      <c r="Y33" s="203">
        <v>0</v>
      </c>
      <c r="Z33">
        <v>0</v>
      </c>
      <c r="AA33" s="203">
        <v>11.44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74.73</v>
      </c>
      <c r="AQ33" s="203">
        <v>26.62</v>
      </c>
      <c r="AR33" s="203">
        <v>19.5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1.92</v>
      </c>
      <c r="L34" s="203">
        <v>310.24</v>
      </c>
      <c r="M34" s="203">
        <v>26.93</v>
      </c>
      <c r="N34" s="203">
        <v>34.630000000000003</v>
      </c>
      <c r="O34" s="203">
        <v>0</v>
      </c>
      <c r="P34" s="203">
        <v>39.35</v>
      </c>
      <c r="Q34" s="203">
        <v>3.5</v>
      </c>
      <c r="R34" s="203">
        <v>7</v>
      </c>
      <c r="S34" s="203">
        <v>4.28</v>
      </c>
      <c r="T34" s="203">
        <v>0</v>
      </c>
      <c r="U34" s="203">
        <v>122.59</v>
      </c>
      <c r="V34" s="203">
        <v>1.92</v>
      </c>
      <c r="W34" s="203">
        <v>6.73</v>
      </c>
      <c r="X34" s="203">
        <v>21.16</v>
      </c>
      <c r="Y34" s="203">
        <v>0</v>
      </c>
      <c r="Z34">
        <v>0</v>
      </c>
      <c r="AA34" s="203">
        <v>11.44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38.479999999999997</v>
      </c>
      <c r="AQ34" s="203">
        <v>13.47</v>
      </c>
      <c r="AR34" s="203">
        <v>23.7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1.92</v>
      </c>
      <c r="L35" s="203">
        <v>310.24</v>
      </c>
      <c r="M35" s="203">
        <v>26.93</v>
      </c>
      <c r="N35" s="203">
        <v>34.630000000000003</v>
      </c>
      <c r="O35" s="203">
        <v>0</v>
      </c>
      <c r="P35" s="203">
        <v>39.35</v>
      </c>
      <c r="Q35" s="203">
        <v>3.5</v>
      </c>
      <c r="R35" s="203">
        <v>7</v>
      </c>
      <c r="S35" s="203">
        <v>4.28</v>
      </c>
      <c r="T35" s="203">
        <v>0</v>
      </c>
      <c r="U35" s="203">
        <v>122.59</v>
      </c>
      <c r="V35" s="203">
        <v>2.73</v>
      </c>
      <c r="W35" s="203">
        <v>6.95</v>
      </c>
      <c r="X35" s="203">
        <v>21.16</v>
      </c>
      <c r="Y35" s="203">
        <v>0</v>
      </c>
      <c r="Z35">
        <v>0</v>
      </c>
      <c r="AA35" s="203">
        <v>11.44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38.47</v>
      </c>
      <c r="AQ35" s="203">
        <v>13.47</v>
      </c>
      <c r="AR35" s="203">
        <v>23.7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1.92</v>
      </c>
      <c r="L36" s="203">
        <v>310.24</v>
      </c>
      <c r="M36" s="203">
        <v>26.93</v>
      </c>
      <c r="N36" s="203">
        <v>34.630000000000003</v>
      </c>
      <c r="O36" s="203">
        <v>0</v>
      </c>
      <c r="P36" s="203">
        <v>39.35</v>
      </c>
      <c r="Q36" s="203">
        <v>3.5</v>
      </c>
      <c r="R36" s="203">
        <v>7</v>
      </c>
      <c r="S36" s="203">
        <v>4.28</v>
      </c>
      <c r="T36" s="203">
        <v>0</v>
      </c>
      <c r="U36" s="203">
        <v>122.59</v>
      </c>
      <c r="V36" s="203">
        <v>2.73</v>
      </c>
      <c r="W36" s="203">
        <v>6.73</v>
      </c>
      <c r="X36" s="203">
        <v>21.16</v>
      </c>
      <c r="Y36" s="203">
        <v>0</v>
      </c>
      <c r="Z36">
        <v>0</v>
      </c>
      <c r="AA36" s="203">
        <v>11.44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38.47</v>
      </c>
      <c r="AQ36" s="203">
        <v>13.47</v>
      </c>
      <c r="AR36" s="203">
        <v>24.7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1.92</v>
      </c>
      <c r="L37" s="203">
        <v>310.24</v>
      </c>
      <c r="M37" s="203">
        <v>26.93</v>
      </c>
      <c r="N37" s="203">
        <v>34.630000000000003</v>
      </c>
      <c r="O37" s="203">
        <v>0</v>
      </c>
      <c r="P37" s="203">
        <v>39.35</v>
      </c>
      <c r="Q37" s="203">
        <v>3.5</v>
      </c>
      <c r="R37" s="203">
        <v>7</v>
      </c>
      <c r="S37" s="203">
        <v>4.28</v>
      </c>
      <c r="T37" s="203">
        <v>0</v>
      </c>
      <c r="U37" s="203">
        <v>122.59</v>
      </c>
      <c r="V37" s="203">
        <v>3.03</v>
      </c>
      <c r="W37" s="203">
        <v>8.6300000000000008</v>
      </c>
      <c r="X37" s="203">
        <v>22.46</v>
      </c>
      <c r="Y37" s="203">
        <v>0</v>
      </c>
      <c r="Z37">
        <v>0</v>
      </c>
      <c r="AA37" s="203">
        <v>11.44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38.47</v>
      </c>
      <c r="AQ37" s="203">
        <v>13.47</v>
      </c>
      <c r="AR37" s="203">
        <v>24.7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1.92</v>
      </c>
      <c r="L38" s="203">
        <v>310.24</v>
      </c>
      <c r="M38" s="203">
        <v>26.93</v>
      </c>
      <c r="N38" s="203">
        <v>34.630000000000003</v>
      </c>
      <c r="O38" s="203">
        <v>0</v>
      </c>
      <c r="P38" s="203">
        <v>39.35</v>
      </c>
      <c r="Q38" s="203">
        <v>3.5</v>
      </c>
      <c r="R38" s="203">
        <v>7</v>
      </c>
      <c r="S38" s="203">
        <v>4.28</v>
      </c>
      <c r="T38" s="203">
        <v>0</v>
      </c>
      <c r="U38" s="203">
        <v>122.59</v>
      </c>
      <c r="V38" s="203">
        <v>3.03</v>
      </c>
      <c r="W38" s="203">
        <v>8.6300000000000008</v>
      </c>
      <c r="X38" s="203">
        <v>22.46</v>
      </c>
      <c r="Y38" s="203">
        <v>0</v>
      </c>
      <c r="Z38">
        <v>0</v>
      </c>
      <c r="AA38" s="203">
        <v>11.44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38.47</v>
      </c>
      <c r="AQ38" s="203">
        <v>13.47</v>
      </c>
      <c r="AR38" s="203">
        <v>24.7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1.92</v>
      </c>
      <c r="L39" s="203">
        <v>310.24</v>
      </c>
      <c r="M39" s="203">
        <v>27.14</v>
      </c>
      <c r="N39" s="203">
        <v>35.03</v>
      </c>
      <c r="O39" s="203">
        <v>0</v>
      </c>
      <c r="P39" s="203">
        <v>40.01</v>
      </c>
      <c r="Q39" s="203">
        <v>3.5</v>
      </c>
      <c r="R39" s="203">
        <v>7</v>
      </c>
      <c r="S39" s="203">
        <v>4.96</v>
      </c>
      <c r="T39" s="203">
        <v>0</v>
      </c>
      <c r="U39" s="203">
        <v>122.59</v>
      </c>
      <c r="V39" s="203">
        <v>3.03</v>
      </c>
      <c r="W39" s="203">
        <v>8.64</v>
      </c>
      <c r="X39" s="203">
        <v>22.46</v>
      </c>
      <c r="Y39" s="203">
        <v>0</v>
      </c>
      <c r="Z39">
        <v>0</v>
      </c>
      <c r="AA39" s="203">
        <v>11.14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38.47</v>
      </c>
      <c r="AQ39" s="203">
        <v>13.47</v>
      </c>
      <c r="AR39" s="203">
        <v>24.7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1.92</v>
      </c>
      <c r="L40" s="203">
        <v>310.24</v>
      </c>
      <c r="M40" s="203">
        <v>27.14</v>
      </c>
      <c r="N40" s="203">
        <v>35.03</v>
      </c>
      <c r="O40" s="203">
        <v>0</v>
      </c>
      <c r="P40" s="203">
        <v>40.01</v>
      </c>
      <c r="Q40" s="203">
        <v>3.5</v>
      </c>
      <c r="R40" s="203">
        <v>7</v>
      </c>
      <c r="S40" s="203">
        <v>4.96</v>
      </c>
      <c r="T40" s="203">
        <v>0</v>
      </c>
      <c r="U40" s="203">
        <v>122.59</v>
      </c>
      <c r="V40" s="203">
        <v>3.03</v>
      </c>
      <c r="W40" s="203">
        <v>8.64</v>
      </c>
      <c r="X40" s="203">
        <v>22.46</v>
      </c>
      <c r="Y40" s="203">
        <v>0</v>
      </c>
      <c r="Z40">
        <v>0</v>
      </c>
      <c r="AA40" s="203">
        <v>11.14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38.47</v>
      </c>
      <c r="AQ40" s="203">
        <v>13.47</v>
      </c>
      <c r="AR40" s="203">
        <v>24.7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1.92</v>
      </c>
      <c r="L41" s="203">
        <v>310.24</v>
      </c>
      <c r="M41" s="203">
        <v>27.14</v>
      </c>
      <c r="N41" s="203">
        <v>35.03</v>
      </c>
      <c r="O41" s="203">
        <v>0</v>
      </c>
      <c r="P41" s="203">
        <v>40.08</v>
      </c>
      <c r="Q41" s="203">
        <v>3.5</v>
      </c>
      <c r="R41" s="203">
        <v>7</v>
      </c>
      <c r="S41" s="203">
        <v>4.96</v>
      </c>
      <c r="T41" s="203">
        <v>0</v>
      </c>
      <c r="U41" s="203">
        <v>122.59</v>
      </c>
      <c r="V41" s="203">
        <v>3.03</v>
      </c>
      <c r="W41" s="203">
        <v>8.73</v>
      </c>
      <c r="X41" s="203">
        <v>22.46</v>
      </c>
      <c r="Y41" s="203">
        <v>0</v>
      </c>
      <c r="Z41">
        <v>0</v>
      </c>
      <c r="AA41" s="203">
        <v>11.14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38.47</v>
      </c>
      <c r="AQ41" s="203">
        <v>13.47</v>
      </c>
      <c r="AR41" s="203">
        <v>24.7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1.92</v>
      </c>
      <c r="L42" s="203">
        <v>310.24</v>
      </c>
      <c r="M42" s="203">
        <v>27.14</v>
      </c>
      <c r="N42" s="203">
        <v>35.03</v>
      </c>
      <c r="O42" s="203">
        <v>0</v>
      </c>
      <c r="P42" s="203">
        <v>40.36</v>
      </c>
      <c r="Q42" s="203">
        <v>3.5</v>
      </c>
      <c r="R42" s="203">
        <v>7</v>
      </c>
      <c r="S42" s="203">
        <v>4.96</v>
      </c>
      <c r="T42" s="203">
        <v>0</v>
      </c>
      <c r="U42" s="203">
        <v>122.59</v>
      </c>
      <c r="V42" s="203">
        <v>3.03</v>
      </c>
      <c r="W42" s="203">
        <v>8.73</v>
      </c>
      <c r="X42" s="203">
        <v>22.46</v>
      </c>
      <c r="Y42" s="203">
        <v>0</v>
      </c>
      <c r="Z42">
        <v>0</v>
      </c>
      <c r="AA42" s="203">
        <v>11.14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38.47</v>
      </c>
      <c r="AQ42" s="203">
        <v>13.47</v>
      </c>
      <c r="AR42" s="203">
        <v>24.7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1.92</v>
      </c>
      <c r="L43" s="203">
        <v>310.24</v>
      </c>
      <c r="M43" s="203">
        <v>27.14</v>
      </c>
      <c r="N43" s="203">
        <v>35.03</v>
      </c>
      <c r="O43" s="203">
        <v>0</v>
      </c>
      <c r="P43" s="203">
        <v>40.36</v>
      </c>
      <c r="Q43" s="203">
        <v>3.5</v>
      </c>
      <c r="R43" s="203">
        <v>7</v>
      </c>
      <c r="S43" s="203">
        <v>4.96</v>
      </c>
      <c r="T43" s="203">
        <v>0</v>
      </c>
      <c r="U43" s="203">
        <v>122.59</v>
      </c>
      <c r="V43" s="203">
        <v>3.03</v>
      </c>
      <c r="W43" s="203">
        <v>8.73</v>
      </c>
      <c r="X43" s="203">
        <v>24.1</v>
      </c>
      <c r="Y43" s="203">
        <v>0</v>
      </c>
      <c r="Z43">
        <v>0</v>
      </c>
      <c r="AA43" s="203">
        <v>11.14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38.47</v>
      </c>
      <c r="AQ43" s="203">
        <v>13.47</v>
      </c>
      <c r="AR43" s="203">
        <v>24.7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1.92</v>
      </c>
      <c r="L44" s="203">
        <v>310.24</v>
      </c>
      <c r="M44" s="203">
        <v>27.14</v>
      </c>
      <c r="N44" s="203">
        <v>35.03</v>
      </c>
      <c r="O44" s="203">
        <v>0</v>
      </c>
      <c r="P44" s="203">
        <v>40.36</v>
      </c>
      <c r="Q44" s="203">
        <v>3.5</v>
      </c>
      <c r="R44" s="203">
        <v>7</v>
      </c>
      <c r="S44" s="203">
        <v>4.96</v>
      </c>
      <c r="T44" s="203">
        <v>0</v>
      </c>
      <c r="U44" s="203">
        <v>122.59</v>
      </c>
      <c r="V44" s="203">
        <v>3.03</v>
      </c>
      <c r="W44" s="203">
        <v>8.73</v>
      </c>
      <c r="X44" s="203">
        <v>24.83</v>
      </c>
      <c r="Y44" s="203">
        <v>0</v>
      </c>
      <c r="Z44">
        <v>0</v>
      </c>
      <c r="AA44" s="203">
        <v>11.14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38.47</v>
      </c>
      <c r="AQ44" s="203">
        <v>13.47</v>
      </c>
      <c r="AR44" s="203">
        <v>24.7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1.92</v>
      </c>
      <c r="L45" s="203">
        <v>310.24</v>
      </c>
      <c r="M45" s="203">
        <v>27.14</v>
      </c>
      <c r="N45" s="203">
        <v>35.03</v>
      </c>
      <c r="O45" s="203">
        <v>0</v>
      </c>
      <c r="P45" s="203">
        <v>40.36</v>
      </c>
      <c r="Q45" s="203">
        <v>3.82</v>
      </c>
      <c r="R45" s="203">
        <v>7</v>
      </c>
      <c r="S45" s="203">
        <v>4.96</v>
      </c>
      <c r="T45" s="203">
        <v>0</v>
      </c>
      <c r="U45" s="203">
        <v>122.59</v>
      </c>
      <c r="V45" s="203">
        <v>3.03</v>
      </c>
      <c r="W45" s="203">
        <v>9.11</v>
      </c>
      <c r="X45" s="203">
        <v>26.19</v>
      </c>
      <c r="Y45" s="203">
        <v>0</v>
      </c>
      <c r="Z45">
        <v>0</v>
      </c>
      <c r="AA45" s="203">
        <v>11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38.47</v>
      </c>
      <c r="AQ45" s="203">
        <v>13.47</v>
      </c>
      <c r="AR45" s="203">
        <v>24.7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1.92</v>
      </c>
      <c r="L46" s="203">
        <v>310.24</v>
      </c>
      <c r="M46" s="203">
        <v>27.14</v>
      </c>
      <c r="N46" s="203">
        <v>35.03</v>
      </c>
      <c r="O46" s="203">
        <v>0</v>
      </c>
      <c r="P46" s="203">
        <v>40.36</v>
      </c>
      <c r="Q46" s="203">
        <v>3.82</v>
      </c>
      <c r="R46" s="203">
        <v>7</v>
      </c>
      <c r="S46" s="203">
        <v>4.96</v>
      </c>
      <c r="T46" s="203">
        <v>0</v>
      </c>
      <c r="U46" s="203">
        <v>122.59</v>
      </c>
      <c r="V46" s="203">
        <v>3.03</v>
      </c>
      <c r="W46" s="203">
        <v>9.11</v>
      </c>
      <c r="X46" s="203">
        <v>26.23</v>
      </c>
      <c r="Y46" s="203">
        <v>0</v>
      </c>
      <c r="Z46">
        <v>0</v>
      </c>
      <c r="AA46" s="203">
        <v>11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38.47</v>
      </c>
      <c r="AQ46" s="203">
        <v>13.47</v>
      </c>
      <c r="AR46" s="203">
        <v>24.7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1.92</v>
      </c>
      <c r="L47" s="203">
        <v>310.24</v>
      </c>
      <c r="M47" s="203">
        <v>27.14</v>
      </c>
      <c r="N47" s="203">
        <v>35.03</v>
      </c>
      <c r="O47" s="203">
        <v>0</v>
      </c>
      <c r="P47" s="203">
        <v>40.36</v>
      </c>
      <c r="Q47" s="203">
        <v>3.82</v>
      </c>
      <c r="R47" s="203">
        <v>8.2100000000000009</v>
      </c>
      <c r="S47" s="203">
        <v>4.96</v>
      </c>
      <c r="T47" s="203">
        <v>0</v>
      </c>
      <c r="U47" s="203">
        <v>122.59</v>
      </c>
      <c r="V47" s="203">
        <v>3.03</v>
      </c>
      <c r="W47" s="203">
        <v>9.49</v>
      </c>
      <c r="X47" s="203">
        <v>30.35</v>
      </c>
      <c r="Y47" s="203">
        <v>0</v>
      </c>
      <c r="Z47">
        <v>0</v>
      </c>
      <c r="AA47" s="203">
        <v>11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38.47</v>
      </c>
      <c r="AQ47" s="203">
        <v>13.47</v>
      </c>
      <c r="AR47" s="203">
        <v>24.7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1.92</v>
      </c>
      <c r="L48" s="203">
        <v>310.24</v>
      </c>
      <c r="M48" s="203">
        <v>27.14</v>
      </c>
      <c r="N48" s="203">
        <v>35.03</v>
      </c>
      <c r="O48" s="203">
        <v>0</v>
      </c>
      <c r="P48" s="203">
        <v>40.36</v>
      </c>
      <c r="Q48" s="203">
        <v>3.82</v>
      </c>
      <c r="R48" s="203">
        <v>8.2100000000000009</v>
      </c>
      <c r="S48" s="203">
        <v>4.96</v>
      </c>
      <c r="T48" s="203">
        <v>0</v>
      </c>
      <c r="U48" s="203">
        <v>122.59</v>
      </c>
      <c r="V48" s="203">
        <v>3.03</v>
      </c>
      <c r="W48" s="203">
        <v>9.49</v>
      </c>
      <c r="X48" s="203">
        <v>30.49</v>
      </c>
      <c r="Y48" s="203">
        <v>0</v>
      </c>
      <c r="Z48">
        <v>0</v>
      </c>
      <c r="AA48" s="203">
        <v>11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38.47</v>
      </c>
      <c r="AQ48" s="203">
        <v>13.47</v>
      </c>
      <c r="AR48" s="203">
        <v>24.7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1.92</v>
      </c>
      <c r="L49" s="203">
        <v>310.24</v>
      </c>
      <c r="M49" s="203">
        <v>27.14</v>
      </c>
      <c r="N49" s="203">
        <v>35.03</v>
      </c>
      <c r="O49" s="203">
        <v>0</v>
      </c>
      <c r="P49" s="203">
        <v>38.479999999999997</v>
      </c>
      <c r="Q49" s="203">
        <v>3.82</v>
      </c>
      <c r="R49" s="203">
        <v>8.2100000000000009</v>
      </c>
      <c r="S49" s="203">
        <v>4.96</v>
      </c>
      <c r="T49" s="203">
        <v>0</v>
      </c>
      <c r="U49" s="203">
        <v>122.59</v>
      </c>
      <c r="V49" s="203">
        <v>3.03</v>
      </c>
      <c r="W49" s="203">
        <v>9.11</v>
      </c>
      <c r="X49" s="203">
        <v>27.42</v>
      </c>
      <c r="Y49" s="203">
        <v>0</v>
      </c>
      <c r="Z49">
        <v>0</v>
      </c>
      <c r="AA49" s="203">
        <v>11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38.47</v>
      </c>
      <c r="AQ49" s="203">
        <v>13.47</v>
      </c>
      <c r="AR49" s="203">
        <v>24.7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1.92</v>
      </c>
      <c r="L50" s="203">
        <v>310.24</v>
      </c>
      <c r="M50" s="203">
        <v>27.14</v>
      </c>
      <c r="N50" s="203">
        <v>35.03</v>
      </c>
      <c r="O50" s="203">
        <v>0</v>
      </c>
      <c r="P50" s="203">
        <v>38.479999999999997</v>
      </c>
      <c r="Q50" s="203">
        <v>3.82</v>
      </c>
      <c r="R50" s="203">
        <v>8.2100000000000009</v>
      </c>
      <c r="S50" s="203">
        <v>4.96</v>
      </c>
      <c r="T50" s="203">
        <v>0</v>
      </c>
      <c r="U50" s="203">
        <v>122.59</v>
      </c>
      <c r="V50" s="203">
        <v>3.03</v>
      </c>
      <c r="W50" s="203">
        <v>9.11</v>
      </c>
      <c r="X50" s="203">
        <v>27.51</v>
      </c>
      <c r="Y50" s="203">
        <v>0</v>
      </c>
      <c r="Z50">
        <v>0</v>
      </c>
      <c r="AA50" s="203">
        <v>11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38.47</v>
      </c>
      <c r="AQ50" s="203">
        <v>13.47</v>
      </c>
      <c r="AR50" s="203">
        <v>24.7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1.92</v>
      </c>
      <c r="L51" s="203">
        <v>310.24</v>
      </c>
      <c r="M51" s="203">
        <v>27.14</v>
      </c>
      <c r="N51" s="203">
        <v>35.03</v>
      </c>
      <c r="O51" s="203">
        <v>0</v>
      </c>
      <c r="P51" s="203">
        <v>38.479999999999997</v>
      </c>
      <c r="Q51" s="203">
        <v>3.82</v>
      </c>
      <c r="R51" s="203">
        <v>8.2100000000000009</v>
      </c>
      <c r="S51" s="203">
        <v>4.96</v>
      </c>
      <c r="T51" s="203">
        <v>0</v>
      </c>
      <c r="U51" s="203">
        <v>122.59</v>
      </c>
      <c r="V51" s="203">
        <v>3.03</v>
      </c>
      <c r="W51" s="203">
        <v>8.0399999999999991</v>
      </c>
      <c r="X51" s="203">
        <v>27.52</v>
      </c>
      <c r="Y51" s="203">
        <v>0</v>
      </c>
      <c r="Z51">
        <v>0</v>
      </c>
      <c r="AA51" s="203">
        <v>11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38.47</v>
      </c>
      <c r="AQ51" s="203">
        <v>13.47</v>
      </c>
      <c r="AR51" s="203">
        <v>24.7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1.92</v>
      </c>
      <c r="L52" s="203">
        <v>310.24</v>
      </c>
      <c r="M52" s="203">
        <v>27.14</v>
      </c>
      <c r="N52" s="203">
        <v>35.03</v>
      </c>
      <c r="O52" s="203">
        <v>0</v>
      </c>
      <c r="P52" s="203">
        <v>38.479999999999997</v>
      </c>
      <c r="Q52" s="203">
        <v>3.82</v>
      </c>
      <c r="R52" s="203">
        <v>8.2100000000000009</v>
      </c>
      <c r="S52" s="203">
        <v>4.96</v>
      </c>
      <c r="T52" s="203">
        <v>0</v>
      </c>
      <c r="U52" s="203">
        <v>122.59</v>
      </c>
      <c r="V52" s="203">
        <v>3.03</v>
      </c>
      <c r="W52" s="203">
        <v>8.0399999999999991</v>
      </c>
      <c r="X52" s="203">
        <v>27.44</v>
      </c>
      <c r="Y52" s="203">
        <v>0</v>
      </c>
      <c r="Z52">
        <v>0</v>
      </c>
      <c r="AA52" s="203">
        <v>11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38.47</v>
      </c>
      <c r="AQ52" s="203">
        <v>13.47</v>
      </c>
      <c r="AR52" s="203">
        <v>24.7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1.92</v>
      </c>
      <c r="L53" s="203">
        <v>310.24</v>
      </c>
      <c r="M53" s="203">
        <v>28.22</v>
      </c>
      <c r="N53" s="203">
        <v>36.42</v>
      </c>
      <c r="O53" s="203">
        <v>0</v>
      </c>
      <c r="P53" s="203">
        <v>38.479999999999997</v>
      </c>
      <c r="Q53" s="203">
        <v>3.82</v>
      </c>
      <c r="R53" s="203">
        <v>8.2100000000000009</v>
      </c>
      <c r="S53" s="203">
        <v>4.96</v>
      </c>
      <c r="T53" s="203">
        <v>0</v>
      </c>
      <c r="U53" s="203">
        <v>122.59</v>
      </c>
      <c r="V53" s="203">
        <v>3.03</v>
      </c>
      <c r="W53" s="203">
        <v>8.76</v>
      </c>
      <c r="X53" s="203">
        <v>29.27</v>
      </c>
      <c r="Y53" s="203">
        <v>0</v>
      </c>
      <c r="Z53">
        <v>0</v>
      </c>
      <c r="AA53" s="203">
        <v>11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38.47</v>
      </c>
      <c r="AQ53" s="203">
        <v>13.47</v>
      </c>
      <c r="AR53" s="203">
        <v>24.7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1.92</v>
      </c>
      <c r="L54" s="203">
        <v>310.24</v>
      </c>
      <c r="M54" s="203">
        <v>28.22</v>
      </c>
      <c r="N54" s="203">
        <v>36.42</v>
      </c>
      <c r="O54" s="203">
        <v>0</v>
      </c>
      <c r="P54" s="203">
        <v>38.479999999999997</v>
      </c>
      <c r="Q54" s="203">
        <v>3.82</v>
      </c>
      <c r="R54" s="203">
        <v>8.2100000000000009</v>
      </c>
      <c r="S54" s="203">
        <v>4.96</v>
      </c>
      <c r="T54" s="203">
        <v>0</v>
      </c>
      <c r="U54" s="203">
        <v>122.59</v>
      </c>
      <c r="V54" s="203">
        <v>3.03</v>
      </c>
      <c r="W54" s="203">
        <v>8.76</v>
      </c>
      <c r="X54" s="203">
        <v>29.25</v>
      </c>
      <c r="Y54" s="203">
        <v>0</v>
      </c>
      <c r="Z54">
        <v>0</v>
      </c>
      <c r="AA54" s="203">
        <v>11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38.47</v>
      </c>
      <c r="AQ54" s="203">
        <v>13.47</v>
      </c>
      <c r="AR54" s="203">
        <v>24.7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1.92</v>
      </c>
      <c r="L55" s="203">
        <v>310.24</v>
      </c>
      <c r="M55" s="203">
        <v>28.22</v>
      </c>
      <c r="N55" s="203">
        <v>36.42</v>
      </c>
      <c r="O55" s="203">
        <v>0</v>
      </c>
      <c r="P55" s="203">
        <v>38.520000000000003</v>
      </c>
      <c r="Q55" s="203">
        <v>3.82</v>
      </c>
      <c r="R55" s="203">
        <v>8.2100000000000009</v>
      </c>
      <c r="S55" s="203">
        <v>4.96</v>
      </c>
      <c r="T55" s="203">
        <v>0</v>
      </c>
      <c r="U55" s="203">
        <v>122.59</v>
      </c>
      <c r="V55" s="203">
        <v>3.03</v>
      </c>
      <c r="W55" s="203">
        <v>8.76</v>
      </c>
      <c r="X55" s="203">
        <v>29.21</v>
      </c>
      <c r="Y55" s="203">
        <v>0</v>
      </c>
      <c r="Z55">
        <v>0</v>
      </c>
      <c r="AA55" s="203">
        <v>11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38.47</v>
      </c>
      <c r="AQ55" s="203">
        <v>13.47</v>
      </c>
      <c r="AR55" s="203">
        <v>24.7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1.92</v>
      </c>
      <c r="L56" s="203">
        <v>310.24</v>
      </c>
      <c r="M56" s="203">
        <v>28.22</v>
      </c>
      <c r="N56" s="203">
        <v>36.42</v>
      </c>
      <c r="O56" s="203">
        <v>0</v>
      </c>
      <c r="P56" s="203">
        <v>38.520000000000003</v>
      </c>
      <c r="Q56" s="203">
        <v>3.82</v>
      </c>
      <c r="R56" s="203">
        <v>8.2100000000000009</v>
      </c>
      <c r="S56" s="203">
        <v>4.96</v>
      </c>
      <c r="T56" s="203">
        <v>0</v>
      </c>
      <c r="U56" s="203">
        <v>122.59</v>
      </c>
      <c r="V56" s="203">
        <v>3.03</v>
      </c>
      <c r="W56" s="203">
        <v>8.76</v>
      </c>
      <c r="X56" s="203">
        <v>29.2</v>
      </c>
      <c r="Y56" s="203">
        <v>0</v>
      </c>
      <c r="Z56">
        <v>0</v>
      </c>
      <c r="AA56" s="203">
        <v>11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38.47</v>
      </c>
      <c r="AQ56" s="203">
        <v>13.47</v>
      </c>
      <c r="AR56" s="203">
        <v>24.7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1.92</v>
      </c>
      <c r="L57" s="203">
        <v>310.24</v>
      </c>
      <c r="M57" s="203">
        <v>28.22</v>
      </c>
      <c r="N57" s="203">
        <v>36.42</v>
      </c>
      <c r="O57" s="203">
        <v>0</v>
      </c>
      <c r="P57" s="203">
        <v>38.520000000000003</v>
      </c>
      <c r="Q57" s="203">
        <v>3.82</v>
      </c>
      <c r="R57" s="203">
        <v>8.2100000000000009</v>
      </c>
      <c r="S57" s="203">
        <v>4.96</v>
      </c>
      <c r="T57" s="203">
        <v>0</v>
      </c>
      <c r="U57" s="203">
        <v>122.59</v>
      </c>
      <c r="V57" s="203">
        <v>3.03</v>
      </c>
      <c r="W57" s="203">
        <v>8.76</v>
      </c>
      <c r="X57" s="203">
        <v>29.2</v>
      </c>
      <c r="Y57" s="203">
        <v>0</v>
      </c>
      <c r="Z57">
        <v>0</v>
      </c>
      <c r="AA57" s="203">
        <v>11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38.47</v>
      </c>
      <c r="AQ57" s="203">
        <v>13.47</v>
      </c>
      <c r="AR57" s="203">
        <v>24.7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1.92</v>
      </c>
      <c r="L58" s="203">
        <v>310.24</v>
      </c>
      <c r="M58" s="203">
        <v>28.22</v>
      </c>
      <c r="N58" s="203">
        <v>36.42</v>
      </c>
      <c r="O58" s="203">
        <v>0</v>
      </c>
      <c r="P58" s="203">
        <v>38.520000000000003</v>
      </c>
      <c r="Q58" s="203">
        <v>3.82</v>
      </c>
      <c r="R58" s="203">
        <v>8.2100000000000009</v>
      </c>
      <c r="S58" s="203">
        <v>4.96</v>
      </c>
      <c r="T58" s="203">
        <v>0</v>
      </c>
      <c r="U58" s="203">
        <v>122.59</v>
      </c>
      <c r="V58" s="203">
        <v>3.03</v>
      </c>
      <c r="W58" s="203">
        <v>9.35</v>
      </c>
      <c r="X58" s="203">
        <v>30.39</v>
      </c>
      <c r="Y58" s="203">
        <v>0</v>
      </c>
      <c r="Z58">
        <v>0</v>
      </c>
      <c r="AA58" s="203">
        <v>11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38.47</v>
      </c>
      <c r="AQ58" s="203">
        <v>13.47</v>
      </c>
      <c r="AR58" s="203">
        <v>24.7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1.92</v>
      </c>
      <c r="L59" s="203">
        <v>310.24</v>
      </c>
      <c r="M59" s="203">
        <v>28.22</v>
      </c>
      <c r="N59" s="203">
        <v>35.03</v>
      </c>
      <c r="O59" s="203">
        <v>0</v>
      </c>
      <c r="P59" s="203">
        <v>38.479999999999997</v>
      </c>
      <c r="Q59" s="203">
        <v>3.82</v>
      </c>
      <c r="R59" s="203">
        <v>8.2100000000000009</v>
      </c>
      <c r="S59" s="203">
        <v>4.96</v>
      </c>
      <c r="T59" s="203">
        <v>0</v>
      </c>
      <c r="U59" s="203">
        <v>122.59</v>
      </c>
      <c r="V59" s="203">
        <v>3.03</v>
      </c>
      <c r="W59" s="203">
        <v>9.35</v>
      </c>
      <c r="X59" s="203">
        <v>30.25</v>
      </c>
      <c r="Y59" s="203">
        <v>0</v>
      </c>
      <c r="Z59">
        <v>0</v>
      </c>
      <c r="AA59" s="203">
        <v>11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38.47</v>
      </c>
      <c r="AQ59" s="203">
        <v>13.47</v>
      </c>
      <c r="AR59" s="203">
        <v>24.7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1.92</v>
      </c>
      <c r="L60" s="203">
        <v>310.24</v>
      </c>
      <c r="M60" s="203">
        <v>28.22</v>
      </c>
      <c r="N60" s="203">
        <v>35.03</v>
      </c>
      <c r="O60" s="203">
        <v>0</v>
      </c>
      <c r="P60" s="203">
        <v>38.479999999999997</v>
      </c>
      <c r="Q60" s="203">
        <v>3.82</v>
      </c>
      <c r="R60" s="203">
        <v>8.2100000000000009</v>
      </c>
      <c r="S60" s="203">
        <v>4.96</v>
      </c>
      <c r="T60" s="203">
        <v>0</v>
      </c>
      <c r="U60" s="203">
        <v>122.59</v>
      </c>
      <c r="V60" s="203">
        <v>3.03</v>
      </c>
      <c r="W60" s="203">
        <v>9.35</v>
      </c>
      <c r="X60" s="203">
        <v>30.25</v>
      </c>
      <c r="Y60" s="203">
        <v>0</v>
      </c>
      <c r="Z60">
        <v>0</v>
      </c>
      <c r="AA60" s="203">
        <v>11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38.47</v>
      </c>
      <c r="AQ60" s="203">
        <v>13.47</v>
      </c>
      <c r="AR60" s="203">
        <v>24.7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1.92</v>
      </c>
      <c r="L61" s="203">
        <v>310.24</v>
      </c>
      <c r="M61" s="203">
        <v>28.13</v>
      </c>
      <c r="N61" s="203">
        <v>35.03</v>
      </c>
      <c r="O61" s="203">
        <v>0</v>
      </c>
      <c r="P61" s="203">
        <v>38.479999999999997</v>
      </c>
      <c r="Q61" s="203">
        <v>3.82</v>
      </c>
      <c r="R61" s="203">
        <v>8.2100000000000009</v>
      </c>
      <c r="S61" s="203">
        <v>4.96</v>
      </c>
      <c r="T61" s="203">
        <v>0</v>
      </c>
      <c r="U61" s="203">
        <v>122.59</v>
      </c>
      <c r="V61" s="203">
        <v>3.03</v>
      </c>
      <c r="W61" s="203">
        <v>9.4600000000000009</v>
      </c>
      <c r="X61" s="203">
        <v>29.89</v>
      </c>
      <c r="Y61" s="203">
        <v>0</v>
      </c>
      <c r="Z61">
        <v>0</v>
      </c>
      <c r="AA61" s="203">
        <v>11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38.47</v>
      </c>
      <c r="AQ61" s="203">
        <v>13.47</v>
      </c>
      <c r="AR61" s="203">
        <v>24.7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1.92</v>
      </c>
      <c r="L62" s="203">
        <v>310.24</v>
      </c>
      <c r="M62" s="203">
        <v>28.13</v>
      </c>
      <c r="N62" s="203">
        <v>35.03</v>
      </c>
      <c r="O62" s="203">
        <v>0</v>
      </c>
      <c r="P62" s="203">
        <v>38.479999999999997</v>
      </c>
      <c r="Q62" s="203">
        <v>3.82</v>
      </c>
      <c r="R62" s="203">
        <v>8.2100000000000009</v>
      </c>
      <c r="S62" s="203">
        <v>4.96</v>
      </c>
      <c r="T62" s="203">
        <v>0</v>
      </c>
      <c r="U62" s="203">
        <v>122.59</v>
      </c>
      <c r="V62" s="203">
        <v>3.03</v>
      </c>
      <c r="W62" s="203">
        <v>9.4600000000000009</v>
      </c>
      <c r="X62" s="203">
        <v>29.89</v>
      </c>
      <c r="Y62" s="203">
        <v>0</v>
      </c>
      <c r="Z62">
        <v>0</v>
      </c>
      <c r="AA62" s="203">
        <v>11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38.47</v>
      </c>
      <c r="AQ62" s="203">
        <v>13.47</v>
      </c>
      <c r="AR62" s="203">
        <v>24.7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1.92</v>
      </c>
      <c r="L63" s="203">
        <v>310.24</v>
      </c>
      <c r="M63" s="203">
        <v>28.22</v>
      </c>
      <c r="N63" s="203">
        <v>35.03</v>
      </c>
      <c r="O63" s="203">
        <v>0</v>
      </c>
      <c r="P63" s="203">
        <v>38.479999999999997</v>
      </c>
      <c r="Q63" s="203">
        <v>3.82</v>
      </c>
      <c r="R63" s="203">
        <v>8.2100000000000009</v>
      </c>
      <c r="S63" s="203">
        <v>4.96</v>
      </c>
      <c r="T63" s="203">
        <v>0</v>
      </c>
      <c r="U63" s="203">
        <v>122.59</v>
      </c>
      <c r="V63" s="203">
        <v>3.03</v>
      </c>
      <c r="W63" s="203">
        <v>9.6</v>
      </c>
      <c r="X63" s="203">
        <v>29.89</v>
      </c>
      <c r="Y63" s="203">
        <v>0</v>
      </c>
      <c r="Z63">
        <v>0</v>
      </c>
      <c r="AA63" s="203">
        <v>11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38.47</v>
      </c>
      <c r="AQ63" s="203">
        <v>13.47</v>
      </c>
      <c r="AR63" s="203">
        <v>24.7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1.92</v>
      </c>
      <c r="L64" s="203">
        <v>310.24</v>
      </c>
      <c r="M64" s="203">
        <v>28.22</v>
      </c>
      <c r="N64" s="203">
        <v>35.03</v>
      </c>
      <c r="O64" s="203">
        <v>0</v>
      </c>
      <c r="P64" s="203">
        <v>38.479999999999997</v>
      </c>
      <c r="Q64" s="203">
        <v>3.82</v>
      </c>
      <c r="R64" s="203">
        <v>8.2100000000000009</v>
      </c>
      <c r="S64" s="203">
        <v>4.96</v>
      </c>
      <c r="T64" s="203">
        <v>0</v>
      </c>
      <c r="U64" s="203">
        <v>122.59</v>
      </c>
      <c r="V64" s="203">
        <v>3.03</v>
      </c>
      <c r="W64" s="203">
        <v>9.58</v>
      </c>
      <c r="X64" s="203">
        <v>29.89</v>
      </c>
      <c r="Y64" s="203">
        <v>0</v>
      </c>
      <c r="Z64">
        <v>0</v>
      </c>
      <c r="AA64" s="203">
        <v>11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38.47</v>
      </c>
      <c r="AQ64" s="203">
        <v>13.47</v>
      </c>
      <c r="AR64" s="203">
        <v>24.7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1.92</v>
      </c>
      <c r="L65" s="203">
        <v>310.24</v>
      </c>
      <c r="M65" s="203">
        <v>27.14</v>
      </c>
      <c r="N65" s="203">
        <v>35.03</v>
      </c>
      <c r="O65" s="203">
        <v>0</v>
      </c>
      <c r="P65" s="203">
        <v>38.479999999999997</v>
      </c>
      <c r="Q65" s="203">
        <v>3.82</v>
      </c>
      <c r="R65" s="203">
        <v>8.2100000000000009</v>
      </c>
      <c r="S65" s="203">
        <v>4.96</v>
      </c>
      <c r="T65" s="203">
        <v>0</v>
      </c>
      <c r="U65" s="203">
        <v>122.59</v>
      </c>
      <c r="V65" s="203">
        <v>2.06</v>
      </c>
      <c r="W65" s="203">
        <v>6.73</v>
      </c>
      <c r="X65" s="203">
        <v>21.16</v>
      </c>
      <c r="Y65" s="203">
        <v>0</v>
      </c>
      <c r="Z65">
        <v>0</v>
      </c>
      <c r="AA65" s="203">
        <v>11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38.47</v>
      </c>
      <c r="AQ65" s="203">
        <v>13.47</v>
      </c>
      <c r="AR65" s="203">
        <v>24.7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1.92</v>
      </c>
      <c r="L66" s="203">
        <v>310.24</v>
      </c>
      <c r="M66" s="203">
        <v>27.14</v>
      </c>
      <c r="N66" s="203">
        <v>35.03</v>
      </c>
      <c r="O66" s="203">
        <v>0</v>
      </c>
      <c r="P66" s="203">
        <v>38.479999999999997</v>
      </c>
      <c r="Q66" s="203">
        <v>3.82</v>
      </c>
      <c r="R66" s="203">
        <v>8.2100000000000009</v>
      </c>
      <c r="S66" s="203">
        <v>4.96</v>
      </c>
      <c r="T66" s="203">
        <v>0</v>
      </c>
      <c r="U66" s="203">
        <v>122.59</v>
      </c>
      <c r="V66" s="203">
        <v>2.06</v>
      </c>
      <c r="W66" s="203">
        <v>6.73</v>
      </c>
      <c r="X66" s="203">
        <v>21.16</v>
      </c>
      <c r="Y66" s="203">
        <v>0</v>
      </c>
      <c r="Z66">
        <v>0</v>
      </c>
      <c r="AA66" s="203">
        <v>11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38.47</v>
      </c>
      <c r="AQ66" s="203">
        <v>13.47</v>
      </c>
      <c r="AR66" s="203">
        <v>24.7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1.92</v>
      </c>
      <c r="L67" s="203">
        <v>310.24</v>
      </c>
      <c r="M67" s="203">
        <v>27.14</v>
      </c>
      <c r="N67" s="203">
        <v>35.03</v>
      </c>
      <c r="O67" s="203">
        <v>0</v>
      </c>
      <c r="P67" s="203">
        <v>38.479999999999997</v>
      </c>
      <c r="Q67" s="203">
        <v>3.69</v>
      </c>
      <c r="R67" s="203">
        <v>7.61</v>
      </c>
      <c r="S67" s="203">
        <v>5.15</v>
      </c>
      <c r="T67" s="203">
        <v>0</v>
      </c>
      <c r="U67" s="203">
        <v>122.59</v>
      </c>
      <c r="V67" s="203">
        <v>1.95</v>
      </c>
      <c r="W67" s="203">
        <v>6.73</v>
      </c>
      <c r="X67" s="203">
        <v>21.09</v>
      </c>
      <c r="Y67" s="203">
        <v>0</v>
      </c>
      <c r="Z67">
        <v>0</v>
      </c>
      <c r="AA67" s="203">
        <v>11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38.19</v>
      </c>
      <c r="AQ67" s="203">
        <v>13.47</v>
      </c>
      <c r="AR67" s="203">
        <v>24.7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1.92</v>
      </c>
      <c r="L68" s="203">
        <v>310.24</v>
      </c>
      <c r="M68" s="203">
        <v>27.14</v>
      </c>
      <c r="N68" s="203">
        <v>35.03</v>
      </c>
      <c r="O68" s="203">
        <v>0</v>
      </c>
      <c r="P68" s="203">
        <v>38.479999999999997</v>
      </c>
      <c r="Q68" s="203">
        <v>3.69</v>
      </c>
      <c r="R68" s="203">
        <v>7.61</v>
      </c>
      <c r="S68" s="203">
        <v>5.15</v>
      </c>
      <c r="T68" s="203">
        <v>0</v>
      </c>
      <c r="U68" s="203">
        <v>122.59</v>
      </c>
      <c r="V68" s="203">
        <v>1.95</v>
      </c>
      <c r="W68" s="203">
        <v>6.73</v>
      </c>
      <c r="X68" s="203">
        <v>21.16</v>
      </c>
      <c r="Y68" s="203">
        <v>0</v>
      </c>
      <c r="Z68">
        <v>0</v>
      </c>
      <c r="AA68" s="203">
        <v>11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38.19</v>
      </c>
      <c r="AQ68" s="203">
        <v>13.47</v>
      </c>
      <c r="AR68" s="203">
        <v>24.7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1.92</v>
      </c>
      <c r="L69" s="203">
        <v>310.24</v>
      </c>
      <c r="M69" s="203">
        <v>27.14</v>
      </c>
      <c r="N69" s="203">
        <v>35.03</v>
      </c>
      <c r="O69" s="203">
        <v>0</v>
      </c>
      <c r="P69" s="203">
        <v>38.479999999999997</v>
      </c>
      <c r="Q69" s="203">
        <v>2.89</v>
      </c>
      <c r="R69" s="203">
        <v>6.73</v>
      </c>
      <c r="S69" s="203">
        <v>3.85</v>
      </c>
      <c r="T69" s="203">
        <v>0</v>
      </c>
      <c r="U69" s="203">
        <v>122.59</v>
      </c>
      <c r="V69" s="203">
        <v>1.95</v>
      </c>
      <c r="W69" s="203">
        <v>6.73</v>
      </c>
      <c r="X69" s="203">
        <v>21.16</v>
      </c>
      <c r="Y69" s="203">
        <v>0</v>
      </c>
      <c r="Z69">
        <v>0</v>
      </c>
      <c r="AA69" s="203">
        <v>11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38.479999999999997</v>
      </c>
      <c r="AQ69" s="203">
        <v>13.47</v>
      </c>
      <c r="AR69" s="203">
        <v>24.7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1.92</v>
      </c>
      <c r="L70" s="203">
        <v>310.24</v>
      </c>
      <c r="M70" s="203">
        <v>19.190000000000001</v>
      </c>
      <c r="N70" s="203">
        <v>35.03</v>
      </c>
      <c r="O70" s="203">
        <v>0</v>
      </c>
      <c r="P70" s="203">
        <v>38.479999999999997</v>
      </c>
      <c r="Q70" s="203">
        <v>2.89</v>
      </c>
      <c r="R70" s="203">
        <v>6.73</v>
      </c>
      <c r="S70" s="203">
        <v>3.85</v>
      </c>
      <c r="T70" s="203">
        <v>0</v>
      </c>
      <c r="U70" s="203">
        <v>122.59</v>
      </c>
      <c r="V70" s="203">
        <v>4.0999999999999996</v>
      </c>
      <c r="W70" s="203">
        <v>13.52</v>
      </c>
      <c r="X70" s="203">
        <v>43.77</v>
      </c>
      <c r="Y70" s="203">
        <v>0</v>
      </c>
      <c r="Z70">
        <v>0</v>
      </c>
      <c r="AA70" s="203">
        <v>11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38.479999999999997</v>
      </c>
      <c r="AQ70" s="203">
        <v>13.47</v>
      </c>
      <c r="AR70" s="203">
        <v>24.7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1.92</v>
      </c>
      <c r="L71" s="203">
        <v>310.24</v>
      </c>
      <c r="M71" s="203">
        <v>23.03</v>
      </c>
      <c r="N71" s="203">
        <v>35.03</v>
      </c>
      <c r="O71" s="203">
        <v>0</v>
      </c>
      <c r="P71" s="203">
        <v>38.479999999999997</v>
      </c>
      <c r="Q71" s="203">
        <v>2.89</v>
      </c>
      <c r="R71" s="203">
        <v>6.73</v>
      </c>
      <c r="S71" s="203">
        <v>3.85</v>
      </c>
      <c r="T71" s="203">
        <v>0</v>
      </c>
      <c r="U71" s="203">
        <v>122.59</v>
      </c>
      <c r="V71" s="203">
        <v>4.0999999999999996</v>
      </c>
      <c r="W71" s="203">
        <v>13.52</v>
      </c>
      <c r="X71" s="203">
        <v>43.77</v>
      </c>
      <c r="Y71" s="203">
        <v>0</v>
      </c>
      <c r="Z71">
        <v>0</v>
      </c>
      <c r="AA71" s="203">
        <v>11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38.479999999999997</v>
      </c>
      <c r="AQ71" s="203">
        <v>13.47</v>
      </c>
      <c r="AR71" s="203">
        <v>24.59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1.92</v>
      </c>
      <c r="L72" s="203">
        <v>310.24</v>
      </c>
      <c r="M72" s="203">
        <v>27.14</v>
      </c>
      <c r="N72" s="203">
        <v>35.03</v>
      </c>
      <c r="O72" s="203">
        <v>0</v>
      </c>
      <c r="P72" s="203">
        <v>38.479999999999997</v>
      </c>
      <c r="Q72" s="203">
        <v>2.89</v>
      </c>
      <c r="R72" s="203">
        <v>6.73</v>
      </c>
      <c r="S72" s="203">
        <v>3.85</v>
      </c>
      <c r="T72" s="203">
        <v>0</v>
      </c>
      <c r="U72" s="203">
        <v>122.59</v>
      </c>
      <c r="V72" s="203">
        <v>4.0999999999999996</v>
      </c>
      <c r="W72" s="203">
        <v>13.52</v>
      </c>
      <c r="X72" s="203">
        <v>43.77</v>
      </c>
      <c r="Y72" s="203">
        <v>0</v>
      </c>
      <c r="Z72">
        <v>0</v>
      </c>
      <c r="AA72" s="203">
        <v>11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38.479999999999997</v>
      </c>
      <c r="AQ72" s="203">
        <v>13.47</v>
      </c>
      <c r="AR72" s="203">
        <v>19.54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1.92</v>
      </c>
      <c r="L73" s="203">
        <v>316.25</v>
      </c>
      <c r="M73" s="203">
        <v>27.14</v>
      </c>
      <c r="N73" s="203">
        <v>35.03</v>
      </c>
      <c r="O73" s="203">
        <v>0</v>
      </c>
      <c r="P73" s="203">
        <v>38.479999999999997</v>
      </c>
      <c r="Q73" s="203">
        <v>6.11</v>
      </c>
      <c r="R73" s="203">
        <v>10.57</v>
      </c>
      <c r="S73" s="203">
        <v>7.78</v>
      </c>
      <c r="T73" s="203">
        <v>0</v>
      </c>
      <c r="U73" s="203">
        <v>122.59</v>
      </c>
      <c r="V73" s="203">
        <v>4.0999999999999996</v>
      </c>
      <c r="W73" s="203">
        <v>13.52</v>
      </c>
      <c r="X73" s="203">
        <v>43.77</v>
      </c>
      <c r="Y73" s="203">
        <v>0</v>
      </c>
      <c r="Z73">
        <v>0</v>
      </c>
      <c r="AA73" s="203">
        <v>11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74.73</v>
      </c>
      <c r="AQ73" s="203">
        <v>26.61</v>
      </c>
      <c r="AR73" s="203">
        <v>11.17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1.92</v>
      </c>
      <c r="L74" s="203">
        <v>104.98</v>
      </c>
      <c r="M74" s="203">
        <v>27.14</v>
      </c>
      <c r="N74" s="203">
        <v>35.03</v>
      </c>
      <c r="O74" s="203">
        <v>0</v>
      </c>
      <c r="P74" s="203">
        <v>38.479999999999997</v>
      </c>
      <c r="Q74" s="203">
        <v>6.15</v>
      </c>
      <c r="R74" s="203">
        <v>12.44</v>
      </c>
      <c r="S74" s="203">
        <v>7.78</v>
      </c>
      <c r="T74" s="203">
        <v>0</v>
      </c>
      <c r="U74" s="203">
        <v>122.59</v>
      </c>
      <c r="V74" s="203">
        <v>4.0999999999999996</v>
      </c>
      <c r="W74" s="203">
        <v>13.52</v>
      </c>
      <c r="X74" s="203">
        <v>43.77</v>
      </c>
      <c r="Y74" s="203">
        <v>0</v>
      </c>
      <c r="Z74">
        <v>0</v>
      </c>
      <c r="AA74" s="203">
        <v>11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74.73</v>
      </c>
      <c r="AQ74" s="203">
        <v>26.61</v>
      </c>
      <c r="AR74" s="203">
        <v>4.95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1.92</v>
      </c>
      <c r="L75" s="203">
        <v>195.27</v>
      </c>
      <c r="M75" s="203">
        <v>27.14</v>
      </c>
      <c r="N75" s="203">
        <v>35.03</v>
      </c>
      <c r="O75" s="203">
        <v>0</v>
      </c>
      <c r="P75" s="203">
        <v>38.479999999999997</v>
      </c>
      <c r="Q75" s="203">
        <v>6.15</v>
      </c>
      <c r="R75" s="203">
        <v>12.51</v>
      </c>
      <c r="S75" s="203">
        <v>7.78</v>
      </c>
      <c r="T75" s="203">
        <v>0</v>
      </c>
      <c r="U75" s="203">
        <v>122.59</v>
      </c>
      <c r="V75" s="203">
        <v>4.0999999999999996</v>
      </c>
      <c r="W75" s="203">
        <v>13.52</v>
      </c>
      <c r="X75" s="203">
        <v>43.77</v>
      </c>
      <c r="Y75" s="203">
        <v>0</v>
      </c>
      <c r="Z75">
        <v>0</v>
      </c>
      <c r="AA75" s="203">
        <v>11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56.52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74.73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4.8099999999999996</v>
      </c>
      <c r="L76" s="203">
        <v>285.69</v>
      </c>
      <c r="M76" s="203">
        <v>27.14</v>
      </c>
      <c r="N76" s="203">
        <v>35.03</v>
      </c>
      <c r="O76" s="203">
        <v>0</v>
      </c>
      <c r="P76" s="203">
        <v>38.479999999999997</v>
      </c>
      <c r="Q76" s="203">
        <v>6.15</v>
      </c>
      <c r="R76" s="203">
        <v>12.51</v>
      </c>
      <c r="S76" s="203">
        <v>7.78</v>
      </c>
      <c r="T76" s="203">
        <v>0</v>
      </c>
      <c r="U76" s="203">
        <v>122.59</v>
      </c>
      <c r="V76" s="203">
        <v>4.0999999999999996</v>
      </c>
      <c r="W76" s="203">
        <v>13.52</v>
      </c>
      <c r="X76" s="203">
        <v>43.77</v>
      </c>
      <c r="Y76" s="203">
        <v>0</v>
      </c>
      <c r="Z76">
        <v>0</v>
      </c>
      <c r="AA76" s="203">
        <v>11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56.52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74.73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4.8099999999999996</v>
      </c>
      <c r="L77" s="203">
        <v>323.38</v>
      </c>
      <c r="M77" s="203">
        <v>27.14</v>
      </c>
      <c r="N77" s="203">
        <v>24.05</v>
      </c>
      <c r="O77" s="203">
        <v>0</v>
      </c>
      <c r="P77" s="203">
        <v>38.479999999999997</v>
      </c>
      <c r="Q77" s="203">
        <v>6.15</v>
      </c>
      <c r="R77" s="203">
        <v>12.49</v>
      </c>
      <c r="S77" s="203">
        <v>7.78</v>
      </c>
      <c r="T77" s="203">
        <v>0</v>
      </c>
      <c r="U77" s="203">
        <v>122.59</v>
      </c>
      <c r="V77" s="203">
        <v>4.0999999999999996</v>
      </c>
      <c r="W77" s="203">
        <v>13.52</v>
      </c>
      <c r="X77" s="203">
        <v>43.77</v>
      </c>
      <c r="Y77" s="203">
        <v>0</v>
      </c>
      <c r="Z77">
        <v>0</v>
      </c>
      <c r="AA77" s="203">
        <v>11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74.73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4.8099999999999996</v>
      </c>
      <c r="L78" s="203">
        <v>324.04000000000002</v>
      </c>
      <c r="M78" s="203">
        <v>27.14</v>
      </c>
      <c r="N78" s="203">
        <v>24.05</v>
      </c>
      <c r="O78" s="203">
        <v>0</v>
      </c>
      <c r="P78" s="203">
        <v>38.479999999999997</v>
      </c>
      <c r="Q78" s="203">
        <v>6.15</v>
      </c>
      <c r="R78" s="203">
        <v>12.49</v>
      </c>
      <c r="S78" s="203">
        <v>7.78</v>
      </c>
      <c r="T78" s="203">
        <v>0</v>
      </c>
      <c r="U78" s="203">
        <v>122.59</v>
      </c>
      <c r="V78" s="203">
        <v>4.0999999999999996</v>
      </c>
      <c r="W78" s="203">
        <v>13.52</v>
      </c>
      <c r="X78" s="203">
        <v>43.77</v>
      </c>
      <c r="Y78" s="203">
        <v>0</v>
      </c>
      <c r="Z78">
        <v>0</v>
      </c>
      <c r="AA78" s="203">
        <v>11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74.73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4.8099999999999996</v>
      </c>
      <c r="L79" s="203">
        <v>324.04000000000002</v>
      </c>
      <c r="M79" s="203">
        <v>27.14</v>
      </c>
      <c r="N79" s="203">
        <v>23.09</v>
      </c>
      <c r="O79" s="203">
        <v>0</v>
      </c>
      <c r="P79" s="203">
        <v>38.479999999999997</v>
      </c>
      <c r="Q79" s="203">
        <v>6.15</v>
      </c>
      <c r="R79" s="203">
        <v>12.49</v>
      </c>
      <c r="S79" s="203">
        <v>7.78</v>
      </c>
      <c r="T79" s="203">
        <v>0</v>
      </c>
      <c r="U79" s="203">
        <v>122.59</v>
      </c>
      <c r="V79" s="203">
        <v>4.0999999999999996</v>
      </c>
      <c r="W79" s="203">
        <v>13.52</v>
      </c>
      <c r="X79" s="203">
        <v>43.77</v>
      </c>
      <c r="Y79" s="203">
        <v>0</v>
      </c>
      <c r="Z79">
        <v>0</v>
      </c>
      <c r="AA79" s="203">
        <v>11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74.73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4.8099999999999996</v>
      </c>
      <c r="L80" s="203">
        <v>324.04000000000002</v>
      </c>
      <c r="M80" s="203">
        <v>27.14</v>
      </c>
      <c r="N80" s="203">
        <v>24.05</v>
      </c>
      <c r="O80" s="203">
        <v>0</v>
      </c>
      <c r="P80" s="203">
        <v>38.479999999999997</v>
      </c>
      <c r="Q80" s="203">
        <v>6.15</v>
      </c>
      <c r="R80" s="203">
        <v>12.49</v>
      </c>
      <c r="S80" s="203">
        <v>7.78</v>
      </c>
      <c r="T80" s="203">
        <v>0</v>
      </c>
      <c r="U80" s="203">
        <v>122.59</v>
      </c>
      <c r="V80" s="203">
        <v>4.0999999999999996</v>
      </c>
      <c r="W80" s="203">
        <v>13.52</v>
      </c>
      <c r="X80" s="203">
        <v>43.77</v>
      </c>
      <c r="Y80" s="203">
        <v>0</v>
      </c>
      <c r="Z80">
        <v>0</v>
      </c>
      <c r="AA80" s="203">
        <v>11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74.73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4.8099999999999996</v>
      </c>
      <c r="L81" s="203">
        <v>336.18</v>
      </c>
      <c r="M81" s="203">
        <v>21.11</v>
      </c>
      <c r="N81" s="203">
        <v>18.28</v>
      </c>
      <c r="O81" s="203">
        <v>0</v>
      </c>
      <c r="P81" s="203">
        <v>38.479999999999997</v>
      </c>
      <c r="Q81" s="203">
        <v>6.15</v>
      </c>
      <c r="R81" s="203">
        <v>12.49</v>
      </c>
      <c r="S81" s="203">
        <v>7.78</v>
      </c>
      <c r="T81" s="203">
        <v>0</v>
      </c>
      <c r="U81" s="203">
        <v>122.59</v>
      </c>
      <c r="V81" s="203">
        <v>4.0999999999999996</v>
      </c>
      <c r="W81" s="203">
        <v>13.52</v>
      </c>
      <c r="X81" s="203">
        <v>43.77</v>
      </c>
      <c r="Y81" s="203">
        <v>0</v>
      </c>
      <c r="Z81">
        <v>0</v>
      </c>
      <c r="AA81" s="203">
        <v>11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66.34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74.73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4.8099999999999996</v>
      </c>
      <c r="L82" s="203">
        <v>334.39</v>
      </c>
      <c r="M82" s="203">
        <v>21.11</v>
      </c>
      <c r="N82" s="203">
        <v>18.28</v>
      </c>
      <c r="O82" s="203">
        <v>0</v>
      </c>
      <c r="P82" s="203">
        <v>38.479999999999997</v>
      </c>
      <c r="Q82" s="203">
        <v>6.15</v>
      </c>
      <c r="R82" s="203">
        <v>12.49</v>
      </c>
      <c r="S82" s="203">
        <v>7.78</v>
      </c>
      <c r="T82" s="203">
        <v>0</v>
      </c>
      <c r="U82" s="203">
        <v>122.59</v>
      </c>
      <c r="V82" s="203">
        <v>4.0999999999999996</v>
      </c>
      <c r="W82" s="203">
        <v>13.52</v>
      </c>
      <c r="X82" s="203">
        <v>43.77</v>
      </c>
      <c r="Y82" s="203">
        <v>0</v>
      </c>
      <c r="Z82">
        <v>0</v>
      </c>
      <c r="AA82" s="203">
        <v>11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66.34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74.73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4.8099999999999996</v>
      </c>
      <c r="L83" s="203">
        <v>323.38</v>
      </c>
      <c r="M83" s="203">
        <v>27.14</v>
      </c>
      <c r="N83" s="203">
        <v>33.67</v>
      </c>
      <c r="O83" s="203">
        <v>0</v>
      </c>
      <c r="P83" s="203">
        <v>38.49</v>
      </c>
      <c r="Q83" s="203">
        <v>6.15</v>
      </c>
      <c r="R83" s="203">
        <v>12.51</v>
      </c>
      <c r="S83" s="203">
        <v>7.78</v>
      </c>
      <c r="T83" s="203">
        <v>0</v>
      </c>
      <c r="U83" s="203">
        <v>122.59</v>
      </c>
      <c r="V83" s="203">
        <v>4.0999999999999996</v>
      </c>
      <c r="W83" s="203">
        <v>13.52</v>
      </c>
      <c r="X83" s="203">
        <v>43.77</v>
      </c>
      <c r="Y83" s="203">
        <v>0</v>
      </c>
      <c r="Z83">
        <v>0</v>
      </c>
      <c r="AA83" s="203">
        <v>11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66.34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74.73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4.8099999999999996</v>
      </c>
      <c r="L84" s="203">
        <v>323.38</v>
      </c>
      <c r="M84" s="203">
        <v>27.14</v>
      </c>
      <c r="N84" s="203">
        <v>18.28</v>
      </c>
      <c r="O84" s="203">
        <v>0</v>
      </c>
      <c r="P84" s="203">
        <v>38.49</v>
      </c>
      <c r="Q84" s="203">
        <v>6.15</v>
      </c>
      <c r="R84" s="203">
        <v>12.51</v>
      </c>
      <c r="S84" s="203">
        <v>7.78</v>
      </c>
      <c r="T84" s="203">
        <v>0</v>
      </c>
      <c r="U84" s="203">
        <v>122.59</v>
      </c>
      <c r="V84" s="203">
        <v>4.0999999999999996</v>
      </c>
      <c r="W84" s="203">
        <v>13.52</v>
      </c>
      <c r="X84" s="203">
        <v>43.77</v>
      </c>
      <c r="Y84" s="203">
        <v>0</v>
      </c>
      <c r="Z84">
        <v>0</v>
      </c>
      <c r="AA84" s="203">
        <v>11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66.34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74.73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4.8099999999999996</v>
      </c>
      <c r="L85" s="203">
        <v>334.39</v>
      </c>
      <c r="M85" s="203">
        <v>27.14</v>
      </c>
      <c r="N85" s="203">
        <v>18.28</v>
      </c>
      <c r="O85" s="203">
        <v>0</v>
      </c>
      <c r="P85" s="203">
        <v>38.49</v>
      </c>
      <c r="Q85" s="203">
        <v>6.15</v>
      </c>
      <c r="R85" s="203">
        <v>12.51</v>
      </c>
      <c r="S85" s="203">
        <v>7.78</v>
      </c>
      <c r="T85" s="203">
        <v>0</v>
      </c>
      <c r="U85" s="203">
        <v>122.59</v>
      </c>
      <c r="V85" s="203">
        <v>4.0999999999999996</v>
      </c>
      <c r="W85" s="203">
        <v>13.52</v>
      </c>
      <c r="X85" s="203">
        <v>43.77</v>
      </c>
      <c r="Y85" s="203">
        <v>0</v>
      </c>
      <c r="Z85">
        <v>0</v>
      </c>
      <c r="AA85" s="203">
        <v>11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66.34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74.73</v>
      </c>
      <c r="AQ85" s="203">
        <v>26.61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4.8099999999999996</v>
      </c>
      <c r="L86" s="203">
        <v>323.38</v>
      </c>
      <c r="M86" s="203">
        <v>21.11</v>
      </c>
      <c r="N86" s="203">
        <v>35.03</v>
      </c>
      <c r="O86" s="203">
        <v>0</v>
      </c>
      <c r="P86" s="203">
        <v>38.49</v>
      </c>
      <c r="Q86" s="203">
        <v>6.15</v>
      </c>
      <c r="R86" s="203">
        <v>12.51</v>
      </c>
      <c r="S86" s="203">
        <v>7.78</v>
      </c>
      <c r="T86" s="203">
        <v>0</v>
      </c>
      <c r="U86" s="203">
        <v>122.59</v>
      </c>
      <c r="V86" s="203">
        <v>4.0999999999999996</v>
      </c>
      <c r="W86" s="203">
        <v>13.52</v>
      </c>
      <c r="X86" s="203">
        <v>43.77</v>
      </c>
      <c r="Y86" s="203">
        <v>0</v>
      </c>
      <c r="Z86">
        <v>0</v>
      </c>
      <c r="AA86" s="203">
        <v>11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66.34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74.73</v>
      </c>
      <c r="AQ86" s="203">
        <v>26.61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4.8099999999999996</v>
      </c>
      <c r="L87" s="203">
        <v>323.38</v>
      </c>
      <c r="M87" s="203">
        <v>27.14</v>
      </c>
      <c r="N87" s="203">
        <v>35.03</v>
      </c>
      <c r="O87" s="203">
        <v>0</v>
      </c>
      <c r="P87" s="203">
        <v>38.49</v>
      </c>
      <c r="Q87" s="203">
        <v>5.99</v>
      </c>
      <c r="R87" s="203">
        <v>12.51</v>
      </c>
      <c r="S87" s="203">
        <v>7.78</v>
      </c>
      <c r="T87" s="203">
        <v>0</v>
      </c>
      <c r="U87" s="203">
        <v>122.59</v>
      </c>
      <c r="V87" s="203">
        <v>4.0999999999999996</v>
      </c>
      <c r="W87" s="203">
        <v>13.52</v>
      </c>
      <c r="X87" s="203">
        <v>43.77</v>
      </c>
      <c r="Y87" s="203">
        <v>0</v>
      </c>
      <c r="Z87">
        <v>0</v>
      </c>
      <c r="AA87" s="203">
        <v>11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66.34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74.73</v>
      </c>
      <c r="AQ87" s="203">
        <v>26.61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4.8099999999999996</v>
      </c>
      <c r="L88" s="203">
        <v>323.38</v>
      </c>
      <c r="M88" s="203">
        <v>27.14</v>
      </c>
      <c r="N88" s="203">
        <v>35.03</v>
      </c>
      <c r="O88" s="203">
        <v>0</v>
      </c>
      <c r="P88" s="203">
        <v>38.49</v>
      </c>
      <c r="Q88" s="203">
        <v>5.99</v>
      </c>
      <c r="R88" s="203">
        <v>12.51</v>
      </c>
      <c r="S88" s="203">
        <v>7.78</v>
      </c>
      <c r="T88" s="203">
        <v>0</v>
      </c>
      <c r="U88" s="203">
        <v>122.59</v>
      </c>
      <c r="V88" s="203">
        <v>4.0999999999999996</v>
      </c>
      <c r="W88" s="203">
        <v>13.52</v>
      </c>
      <c r="X88" s="203">
        <v>43.77</v>
      </c>
      <c r="Y88" s="203">
        <v>0</v>
      </c>
      <c r="Z88">
        <v>0</v>
      </c>
      <c r="AA88" s="203">
        <v>11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66.34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74.73</v>
      </c>
      <c r="AQ88" s="203">
        <v>26.61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4.8099999999999996</v>
      </c>
      <c r="L89" s="203">
        <v>323.38</v>
      </c>
      <c r="M89" s="203">
        <v>27.14</v>
      </c>
      <c r="N89" s="203">
        <v>35.03</v>
      </c>
      <c r="O89" s="203">
        <v>0</v>
      </c>
      <c r="P89" s="203">
        <v>38.49</v>
      </c>
      <c r="Q89" s="203">
        <v>5.99</v>
      </c>
      <c r="R89" s="203">
        <v>12.51</v>
      </c>
      <c r="S89" s="203">
        <v>7.78</v>
      </c>
      <c r="T89" s="203">
        <v>0</v>
      </c>
      <c r="U89" s="203">
        <v>122.59</v>
      </c>
      <c r="V89" s="203">
        <v>4.0999999999999996</v>
      </c>
      <c r="W89" s="203">
        <v>13.52</v>
      </c>
      <c r="X89" s="203">
        <v>43.77</v>
      </c>
      <c r="Y89" s="203">
        <v>0</v>
      </c>
      <c r="Z89">
        <v>0</v>
      </c>
      <c r="AA89" s="203">
        <v>11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66.34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74.73</v>
      </c>
      <c r="AQ89" s="203">
        <v>26.61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4.8099999999999996</v>
      </c>
      <c r="L90" s="203">
        <v>323.38</v>
      </c>
      <c r="M90" s="203">
        <v>27.14</v>
      </c>
      <c r="N90" s="203">
        <v>35.03</v>
      </c>
      <c r="O90" s="203">
        <v>0</v>
      </c>
      <c r="P90" s="203">
        <v>38.49</v>
      </c>
      <c r="Q90" s="203">
        <v>5.99</v>
      </c>
      <c r="R90" s="203">
        <v>12.51</v>
      </c>
      <c r="S90" s="203">
        <v>7.78</v>
      </c>
      <c r="T90" s="203">
        <v>0</v>
      </c>
      <c r="U90" s="203">
        <v>122.59</v>
      </c>
      <c r="V90" s="203">
        <v>4.0999999999999996</v>
      </c>
      <c r="W90" s="203">
        <v>13.52</v>
      </c>
      <c r="X90" s="203">
        <v>43.77</v>
      </c>
      <c r="Y90" s="203">
        <v>0</v>
      </c>
      <c r="Z90">
        <v>0</v>
      </c>
      <c r="AA90" s="203">
        <v>11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66.34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74.73</v>
      </c>
      <c r="AQ90" s="203">
        <v>26.61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4.8099999999999996</v>
      </c>
      <c r="L91" s="203">
        <v>323.38</v>
      </c>
      <c r="M91" s="203">
        <v>27.14</v>
      </c>
      <c r="N91" s="203">
        <v>35.03</v>
      </c>
      <c r="O91" s="203">
        <v>0</v>
      </c>
      <c r="P91" s="203">
        <v>38.49</v>
      </c>
      <c r="Q91" s="203">
        <v>5.99</v>
      </c>
      <c r="R91" s="203">
        <v>12.51</v>
      </c>
      <c r="S91" s="203">
        <v>7.78</v>
      </c>
      <c r="T91" s="203">
        <v>0</v>
      </c>
      <c r="U91" s="203">
        <v>122.59</v>
      </c>
      <c r="V91" s="203">
        <v>4.0999999999999996</v>
      </c>
      <c r="W91" s="203">
        <v>13.52</v>
      </c>
      <c r="X91" s="203">
        <v>43.77</v>
      </c>
      <c r="Y91" s="203">
        <v>0</v>
      </c>
      <c r="Z91">
        <v>0</v>
      </c>
      <c r="AA91" s="203">
        <v>11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66.34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74.73</v>
      </c>
      <c r="AQ91" s="203">
        <v>26.61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4.8099999999999996</v>
      </c>
      <c r="L92" s="203">
        <v>323.38</v>
      </c>
      <c r="M92" s="203">
        <v>27.14</v>
      </c>
      <c r="N92" s="203">
        <v>35.03</v>
      </c>
      <c r="O92" s="203">
        <v>0</v>
      </c>
      <c r="P92" s="203">
        <v>38.49</v>
      </c>
      <c r="Q92" s="203">
        <v>5.99</v>
      </c>
      <c r="R92" s="203">
        <v>12.51</v>
      </c>
      <c r="S92" s="203">
        <v>7.78</v>
      </c>
      <c r="T92" s="203">
        <v>0</v>
      </c>
      <c r="U92" s="203">
        <v>122.59</v>
      </c>
      <c r="V92" s="203">
        <v>4.0999999999999996</v>
      </c>
      <c r="W92" s="203">
        <v>13.52</v>
      </c>
      <c r="X92" s="203">
        <v>43.77</v>
      </c>
      <c r="Y92" s="203">
        <v>0</v>
      </c>
      <c r="Z92">
        <v>0</v>
      </c>
      <c r="AA92" s="203">
        <v>11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66.34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74.73</v>
      </c>
      <c r="AQ92" s="203">
        <v>26.61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4.8099999999999996</v>
      </c>
      <c r="L93" s="203">
        <v>365.08</v>
      </c>
      <c r="M93" s="203">
        <v>27.14</v>
      </c>
      <c r="N93" s="203">
        <v>35.03</v>
      </c>
      <c r="O93" s="203">
        <v>0</v>
      </c>
      <c r="P93" s="203">
        <v>38.49</v>
      </c>
      <c r="Q93" s="203">
        <v>5.89</v>
      </c>
      <c r="R93" s="203">
        <v>12.51</v>
      </c>
      <c r="S93" s="203">
        <v>7.78</v>
      </c>
      <c r="T93" s="203">
        <v>0</v>
      </c>
      <c r="U93" s="203">
        <v>122.59</v>
      </c>
      <c r="V93" s="203">
        <v>4.0999999999999996</v>
      </c>
      <c r="W93" s="203">
        <v>13.52</v>
      </c>
      <c r="X93" s="203">
        <v>43.77</v>
      </c>
      <c r="Y93" s="203">
        <v>0</v>
      </c>
      <c r="Z93">
        <v>0</v>
      </c>
      <c r="AA93" s="203">
        <v>11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66.34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74.73</v>
      </c>
      <c r="AQ93" s="203">
        <v>26.61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4.8099999999999996</v>
      </c>
      <c r="L94" s="203">
        <v>365.08</v>
      </c>
      <c r="M94" s="203">
        <v>27.14</v>
      </c>
      <c r="N94" s="203">
        <v>35.03</v>
      </c>
      <c r="O94" s="203">
        <v>0</v>
      </c>
      <c r="P94" s="203">
        <v>38.49</v>
      </c>
      <c r="Q94" s="203">
        <v>5.89</v>
      </c>
      <c r="R94" s="203">
        <v>12.51</v>
      </c>
      <c r="S94" s="203">
        <v>7.78</v>
      </c>
      <c r="T94" s="203">
        <v>0</v>
      </c>
      <c r="U94" s="203">
        <v>122.59</v>
      </c>
      <c r="V94" s="203">
        <v>4.0999999999999996</v>
      </c>
      <c r="W94" s="203">
        <v>13.52</v>
      </c>
      <c r="X94" s="203">
        <v>43.77</v>
      </c>
      <c r="Y94" s="203">
        <v>0</v>
      </c>
      <c r="Z94">
        <v>0</v>
      </c>
      <c r="AA94" s="203">
        <v>11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66.34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74.73</v>
      </c>
      <c r="AQ94" s="203">
        <v>26.61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4.8099999999999996</v>
      </c>
      <c r="L95" s="203">
        <v>376.84</v>
      </c>
      <c r="M95" s="203">
        <v>27.14</v>
      </c>
      <c r="N95" s="203">
        <v>35.03</v>
      </c>
      <c r="O95" s="203">
        <v>0</v>
      </c>
      <c r="P95" s="203">
        <v>38.49</v>
      </c>
      <c r="Q95" s="203">
        <v>5.89</v>
      </c>
      <c r="R95" s="203">
        <v>12.51</v>
      </c>
      <c r="S95" s="203">
        <v>7.78</v>
      </c>
      <c r="T95" s="203">
        <v>0</v>
      </c>
      <c r="U95" s="203">
        <v>122.59</v>
      </c>
      <c r="V95" s="203">
        <v>4.0999999999999996</v>
      </c>
      <c r="W95" s="203">
        <v>13.52</v>
      </c>
      <c r="X95" s="203">
        <v>43.77</v>
      </c>
      <c r="Y95" s="203">
        <v>0</v>
      </c>
      <c r="Z95">
        <v>0</v>
      </c>
      <c r="AA95" s="203">
        <v>11.14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66.34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74.73</v>
      </c>
      <c r="AQ95" s="203">
        <v>26.61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4.8099999999999996</v>
      </c>
      <c r="L96" s="203">
        <v>376.84</v>
      </c>
      <c r="M96" s="203">
        <v>27.14</v>
      </c>
      <c r="N96" s="203">
        <v>35.03</v>
      </c>
      <c r="O96" s="203">
        <v>0</v>
      </c>
      <c r="P96" s="203">
        <v>38.49</v>
      </c>
      <c r="Q96" s="203">
        <v>5.89</v>
      </c>
      <c r="R96" s="203">
        <v>12.51</v>
      </c>
      <c r="S96" s="203">
        <v>7.78</v>
      </c>
      <c r="T96" s="203">
        <v>0</v>
      </c>
      <c r="U96" s="203">
        <v>122.59</v>
      </c>
      <c r="V96" s="203">
        <v>4.0999999999999996</v>
      </c>
      <c r="W96" s="203">
        <v>13.52</v>
      </c>
      <c r="X96" s="203">
        <v>43.77</v>
      </c>
      <c r="Y96" s="203">
        <v>0</v>
      </c>
      <c r="Z96">
        <v>0</v>
      </c>
      <c r="AA96" s="203">
        <v>11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66.34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74.73</v>
      </c>
      <c r="AQ96" s="203">
        <v>26.61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4.8099999999999996</v>
      </c>
      <c r="L97" s="203">
        <v>419.75</v>
      </c>
      <c r="M97" s="203">
        <v>27.14</v>
      </c>
      <c r="N97" s="203">
        <v>24.05</v>
      </c>
      <c r="O97" s="203">
        <v>0</v>
      </c>
      <c r="P97" s="203">
        <v>38.49</v>
      </c>
      <c r="Q97" s="203">
        <v>5.89</v>
      </c>
      <c r="R97" s="203">
        <v>12.51</v>
      </c>
      <c r="S97" s="203">
        <v>7.78</v>
      </c>
      <c r="T97" s="203">
        <v>0</v>
      </c>
      <c r="U97" s="203">
        <v>122.59</v>
      </c>
      <c r="V97" s="203">
        <v>4.0999999999999996</v>
      </c>
      <c r="W97" s="203">
        <v>13.52</v>
      </c>
      <c r="X97" s="203">
        <v>43.77</v>
      </c>
      <c r="Y97" s="203">
        <v>0</v>
      </c>
      <c r="Z97">
        <v>0</v>
      </c>
      <c r="AA97" s="203">
        <v>11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66.34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74.73</v>
      </c>
      <c r="AQ97" s="203">
        <v>26.61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4.8099999999999996</v>
      </c>
      <c r="L98" s="203">
        <v>419.75</v>
      </c>
      <c r="M98" s="203">
        <v>27.14</v>
      </c>
      <c r="N98" s="203">
        <v>24.05</v>
      </c>
      <c r="O98" s="203">
        <v>0</v>
      </c>
      <c r="P98" s="203">
        <v>38.49</v>
      </c>
      <c r="Q98" s="203">
        <v>5.89</v>
      </c>
      <c r="R98" s="203">
        <v>12.51</v>
      </c>
      <c r="S98" s="203">
        <v>7.78</v>
      </c>
      <c r="T98" s="203">
        <v>0</v>
      </c>
      <c r="U98" s="203">
        <v>122.59</v>
      </c>
      <c r="V98" s="203">
        <v>4.0999999999999996</v>
      </c>
      <c r="W98" s="203">
        <v>13.52</v>
      </c>
      <c r="X98" s="203">
        <v>43.77</v>
      </c>
      <c r="Y98" s="203">
        <v>0</v>
      </c>
      <c r="Z98">
        <v>0</v>
      </c>
      <c r="AA98" s="203">
        <v>11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66.34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74.73</v>
      </c>
      <c r="AQ98" s="203">
        <v>26.61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8.421749999999989E-2</v>
      </c>
      <c r="L99">
        <f t="shared" si="0"/>
        <v>7.4696825000000091</v>
      </c>
      <c r="M99">
        <f t="shared" si="0"/>
        <v>0.64401750000000002</v>
      </c>
      <c r="N99">
        <f t="shared" si="0"/>
        <v>0.80515000000000203</v>
      </c>
      <c r="O99">
        <f t="shared" si="0"/>
        <v>0</v>
      </c>
      <c r="P99">
        <f t="shared" si="0"/>
        <v>0.90465999999999902</v>
      </c>
      <c r="Q99">
        <f t="shared" si="0"/>
        <v>0.1224274999999999</v>
      </c>
      <c r="R99">
        <f t="shared" si="0"/>
        <v>0.25181250000000016</v>
      </c>
      <c r="S99">
        <f t="shared" si="0"/>
        <v>0.15735999999999969</v>
      </c>
      <c r="T99">
        <f t="shared" si="0"/>
        <v>0</v>
      </c>
      <c r="U99">
        <f t="shared" si="0"/>
        <v>2.9421600000000026</v>
      </c>
      <c r="V99">
        <f t="shared" si="0"/>
        <v>8.7087500000000095E-2</v>
      </c>
      <c r="W99">
        <f t="shared" si="0"/>
        <v>0.27904249999999992</v>
      </c>
      <c r="X99">
        <f t="shared" si="0"/>
        <v>0.88970749999999965</v>
      </c>
      <c r="Y99">
        <f t="shared" si="0"/>
        <v>0</v>
      </c>
      <c r="Z99">
        <f t="shared" si="0"/>
        <v>0</v>
      </c>
      <c r="AA99">
        <f t="shared" si="0"/>
        <v>0.26640499999999989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1.3582450000000008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1.439857499999996</v>
      </c>
      <c r="AQ99">
        <f t="shared" si="0"/>
        <v>0.51052749999999969</v>
      </c>
      <c r="AR99">
        <f t="shared" si="0"/>
        <v>0.26416750000000022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AT1" sqref="AT1:AU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T1" t="s">
        <v>509</v>
      </c>
      <c r="AU1" t="s">
        <v>510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0.92</v>
      </c>
      <c r="L3" s="203">
        <v>0</v>
      </c>
      <c r="M3" s="203">
        <v>0.91</v>
      </c>
      <c r="N3" s="203">
        <v>0.92</v>
      </c>
      <c r="O3" s="203">
        <v>0.91</v>
      </c>
      <c r="P3" s="203">
        <v>0.9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1.91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2.68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2.3199999999999998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0.92</v>
      </c>
      <c r="L4" s="203">
        <v>0</v>
      </c>
      <c r="M4" s="203">
        <v>0.91</v>
      </c>
      <c r="N4" s="203">
        <v>0.92</v>
      </c>
      <c r="O4" s="203">
        <v>0.91</v>
      </c>
      <c r="P4" s="203">
        <v>0.9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1.91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2.68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2.3199999999999998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0.92</v>
      </c>
      <c r="L5" s="203">
        <v>0</v>
      </c>
      <c r="M5" s="203">
        <v>0.91</v>
      </c>
      <c r="N5" s="203">
        <v>0.92</v>
      </c>
      <c r="O5" s="203">
        <v>0.91</v>
      </c>
      <c r="P5" s="203">
        <v>0.9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1.91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2.68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2.3199999999999998</v>
      </c>
      <c r="AZ5" s="203">
        <v>0</v>
      </c>
      <c r="BA5" s="203">
        <v>0</v>
      </c>
      <c r="BB5" s="203">
        <v>0.52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0.92</v>
      </c>
      <c r="L6" s="203">
        <v>0</v>
      </c>
      <c r="M6" s="203">
        <v>0.91</v>
      </c>
      <c r="N6" s="203">
        <v>0.92</v>
      </c>
      <c r="O6" s="203">
        <v>0.91</v>
      </c>
      <c r="P6" s="203">
        <v>0.9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1.91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2.68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2.3199999999999998</v>
      </c>
      <c r="AZ6" s="203">
        <v>0</v>
      </c>
      <c r="BA6" s="203">
        <v>0</v>
      </c>
      <c r="BB6" s="203">
        <v>0.52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0.92</v>
      </c>
      <c r="L7" s="203">
        <v>0</v>
      </c>
      <c r="M7" s="203">
        <v>0.91</v>
      </c>
      <c r="N7" s="203">
        <v>0.92</v>
      </c>
      <c r="O7" s="203">
        <v>0.91</v>
      </c>
      <c r="P7" s="203">
        <v>0.9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1.86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2.68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2.3199999999999998</v>
      </c>
      <c r="AZ7" s="203">
        <v>0</v>
      </c>
      <c r="BA7" s="203">
        <v>0</v>
      </c>
      <c r="BB7" s="203">
        <v>0.52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0.92</v>
      </c>
      <c r="L8" s="203">
        <v>0</v>
      </c>
      <c r="M8" s="203">
        <v>0.91</v>
      </c>
      <c r="N8" s="203">
        <v>0.92</v>
      </c>
      <c r="O8" s="203">
        <v>0.91</v>
      </c>
      <c r="P8" s="203">
        <v>0.9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1.86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2.68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2.3199999999999998</v>
      </c>
      <c r="AZ8" s="203">
        <v>0</v>
      </c>
      <c r="BA8" s="203">
        <v>0</v>
      </c>
      <c r="BB8" s="203">
        <v>0.52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0.92</v>
      </c>
      <c r="L9" s="203">
        <v>0</v>
      </c>
      <c r="M9" s="203">
        <v>0.92</v>
      </c>
      <c r="N9" s="203">
        <v>0.92</v>
      </c>
      <c r="O9" s="203">
        <v>0.92</v>
      </c>
      <c r="P9" s="203">
        <v>0.92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1.86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2.68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2.3199999999999998</v>
      </c>
      <c r="AZ9" s="203">
        <v>0</v>
      </c>
      <c r="BA9" s="203">
        <v>0</v>
      </c>
      <c r="BB9" s="203">
        <v>0.52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0.92</v>
      </c>
      <c r="L10" s="203">
        <v>0</v>
      </c>
      <c r="M10" s="203">
        <v>0.92</v>
      </c>
      <c r="N10" s="203">
        <v>0.92</v>
      </c>
      <c r="O10" s="203">
        <v>0.92</v>
      </c>
      <c r="P10" s="203">
        <v>0.92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1.86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2.68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2.3199999999999998</v>
      </c>
      <c r="AZ10" s="203">
        <v>0</v>
      </c>
      <c r="BA10" s="203">
        <v>0</v>
      </c>
      <c r="BB10" s="203">
        <v>0.52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0.92</v>
      </c>
      <c r="L11" s="203">
        <v>0</v>
      </c>
      <c r="M11" s="203">
        <v>0.92</v>
      </c>
      <c r="N11" s="203">
        <v>0.92</v>
      </c>
      <c r="O11" s="203">
        <v>0.92</v>
      </c>
      <c r="P11" s="203">
        <v>0.92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1.86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2.68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2.3199999999999998</v>
      </c>
      <c r="AZ11" s="203">
        <v>0</v>
      </c>
      <c r="BA11" s="203">
        <v>0</v>
      </c>
      <c r="BB11" s="203">
        <v>0.52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0.92</v>
      </c>
      <c r="L12" s="203">
        <v>0</v>
      </c>
      <c r="M12" s="203">
        <v>0.92</v>
      </c>
      <c r="N12" s="203">
        <v>0.92</v>
      </c>
      <c r="O12" s="203">
        <v>0.92</v>
      </c>
      <c r="P12" s="203">
        <v>0.92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1.86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2.68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2.3199999999999998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0.93</v>
      </c>
      <c r="L13" s="203">
        <v>0</v>
      </c>
      <c r="M13" s="203">
        <v>0.92</v>
      </c>
      <c r="N13" s="203">
        <v>0.92</v>
      </c>
      <c r="O13" s="203">
        <v>0.92</v>
      </c>
      <c r="P13" s="203">
        <v>0.92</v>
      </c>
      <c r="Q13" s="203">
        <v>0</v>
      </c>
      <c r="R13" s="203">
        <v>0</v>
      </c>
      <c r="S13" s="203">
        <v>0</v>
      </c>
      <c r="T13" s="203">
        <v>0.31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1.86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2.68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2.3199999999999998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0.93</v>
      </c>
      <c r="L14" s="203">
        <v>0</v>
      </c>
      <c r="M14" s="203">
        <v>0.92</v>
      </c>
      <c r="N14" s="203">
        <v>0.92</v>
      </c>
      <c r="O14" s="203">
        <v>0.92</v>
      </c>
      <c r="P14" s="203">
        <v>0.92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1.86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2.68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2.3199999999999998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0.93</v>
      </c>
      <c r="L15" s="203">
        <v>0</v>
      </c>
      <c r="M15" s="203">
        <v>0.92</v>
      </c>
      <c r="N15" s="203">
        <v>0.92</v>
      </c>
      <c r="O15" s="203">
        <v>0.92</v>
      </c>
      <c r="P15" s="203">
        <v>0.92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1.86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2.68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2.3199999999999998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0.93</v>
      </c>
      <c r="L16" s="203">
        <v>0</v>
      </c>
      <c r="M16" s="203">
        <v>0.92</v>
      </c>
      <c r="N16" s="203">
        <v>0.92</v>
      </c>
      <c r="O16" s="203">
        <v>0.92</v>
      </c>
      <c r="P16" s="203">
        <v>0.92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1.86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2.68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2.3199999999999998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0.93</v>
      </c>
      <c r="L17" s="203">
        <v>0</v>
      </c>
      <c r="M17" s="203">
        <v>0.92</v>
      </c>
      <c r="N17" s="203">
        <v>0.92</v>
      </c>
      <c r="O17" s="203">
        <v>0.92</v>
      </c>
      <c r="P17" s="203">
        <v>3.78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1.86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2.68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2.3199999999999998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0.93</v>
      </c>
      <c r="L18" s="203">
        <v>0</v>
      </c>
      <c r="M18" s="203">
        <v>0.92</v>
      </c>
      <c r="N18" s="203">
        <v>0.92</v>
      </c>
      <c r="O18" s="203">
        <v>0.92</v>
      </c>
      <c r="P18" s="203">
        <v>3.92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1.86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2.68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2.3199999999999998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0.93</v>
      </c>
      <c r="L19" s="203">
        <v>0</v>
      </c>
      <c r="M19" s="203">
        <v>0.92</v>
      </c>
      <c r="N19" s="203">
        <v>0.92</v>
      </c>
      <c r="O19" s="203">
        <v>0.92</v>
      </c>
      <c r="P19" s="203">
        <v>3.94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1.86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2.68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2.3199999999999998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0.93</v>
      </c>
      <c r="L20" s="203">
        <v>0</v>
      </c>
      <c r="M20" s="203">
        <v>0.92</v>
      </c>
      <c r="N20" s="203">
        <v>0.92</v>
      </c>
      <c r="O20" s="203">
        <v>0.92</v>
      </c>
      <c r="P20" s="203">
        <v>3.94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1.86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2.68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2.3199999999999998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0.93</v>
      </c>
      <c r="L21" s="203">
        <v>0</v>
      </c>
      <c r="M21" s="203">
        <v>0.92</v>
      </c>
      <c r="N21" s="203">
        <v>0.92</v>
      </c>
      <c r="O21" s="203">
        <v>0.92</v>
      </c>
      <c r="P21" s="203">
        <v>3.54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1.86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2.68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2.3199999999999998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0.93</v>
      </c>
      <c r="L22" s="203">
        <v>0</v>
      </c>
      <c r="M22" s="203">
        <v>0.92</v>
      </c>
      <c r="N22" s="203">
        <v>0.92</v>
      </c>
      <c r="O22" s="203">
        <v>0.92</v>
      </c>
      <c r="P22" s="203">
        <v>3.54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1.86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2.68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2.3199999999999998</v>
      </c>
      <c r="AZ22" s="203">
        <v>0</v>
      </c>
      <c r="BA22" s="203">
        <v>0.44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0.93</v>
      </c>
      <c r="L23" s="203">
        <v>0</v>
      </c>
      <c r="M23" s="203">
        <v>0.92</v>
      </c>
      <c r="N23" s="203">
        <v>0.92</v>
      </c>
      <c r="O23" s="203">
        <v>0.92</v>
      </c>
      <c r="P23" s="203">
        <v>3.54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1.86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2.68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2.3199999999999998</v>
      </c>
      <c r="AZ23" s="203">
        <v>0</v>
      </c>
      <c r="BA23" s="203">
        <v>0.88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0.93</v>
      </c>
      <c r="L24" s="203">
        <v>0</v>
      </c>
      <c r="M24" s="203">
        <v>0.92</v>
      </c>
      <c r="N24" s="203">
        <v>0.92</v>
      </c>
      <c r="O24" s="203">
        <v>0.92</v>
      </c>
      <c r="P24" s="203">
        <v>3.54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1.86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2.68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2.3199999999999998</v>
      </c>
      <c r="AZ24" s="203">
        <v>0</v>
      </c>
      <c r="BA24" s="203">
        <v>0.88</v>
      </c>
      <c r="BB24" s="203">
        <v>0.52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0.93</v>
      </c>
      <c r="L25" s="203">
        <v>0</v>
      </c>
      <c r="M25" s="203">
        <v>0.92</v>
      </c>
      <c r="N25" s="203">
        <v>0.92</v>
      </c>
      <c r="O25" s="203">
        <v>0.92</v>
      </c>
      <c r="P25" s="203">
        <v>3.54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1.86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2.68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2.3199999999999998</v>
      </c>
      <c r="AZ25" s="203">
        <v>0</v>
      </c>
      <c r="BA25" s="203">
        <v>0.88</v>
      </c>
      <c r="BB25" s="203">
        <v>0.52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0.92</v>
      </c>
      <c r="L26" s="203">
        <v>0</v>
      </c>
      <c r="M26" s="203">
        <v>0.92</v>
      </c>
      <c r="N26" s="203">
        <v>0.92</v>
      </c>
      <c r="O26" s="203">
        <v>0.92</v>
      </c>
      <c r="P26" s="203">
        <v>3.54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1.86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2.68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2.3199999999999998</v>
      </c>
      <c r="AZ26" s="203">
        <v>0</v>
      </c>
      <c r="BA26" s="203">
        <v>0.88</v>
      </c>
      <c r="BB26" s="203">
        <v>0.52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0.92</v>
      </c>
      <c r="L27" s="203">
        <v>0</v>
      </c>
      <c r="M27" s="203">
        <v>0.92</v>
      </c>
      <c r="N27" s="203">
        <v>0.92</v>
      </c>
      <c r="O27" s="203">
        <v>0.92</v>
      </c>
      <c r="P27" s="203">
        <v>3.54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1.86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2.68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2.3199999999999998</v>
      </c>
      <c r="AZ27" s="203">
        <v>0</v>
      </c>
      <c r="BA27" s="203">
        <v>0.88</v>
      </c>
      <c r="BB27" s="203">
        <v>0.52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0.92</v>
      </c>
      <c r="L28" s="203">
        <v>0</v>
      </c>
      <c r="M28" s="203">
        <v>0.92</v>
      </c>
      <c r="N28" s="203">
        <v>0.92</v>
      </c>
      <c r="O28" s="203">
        <v>0.92</v>
      </c>
      <c r="P28" s="203">
        <v>3.54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1.86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2.68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2.3199999999999998</v>
      </c>
      <c r="AZ28" s="203">
        <v>0</v>
      </c>
      <c r="BA28" s="203">
        <v>0.88</v>
      </c>
      <c r="BB28" s="203">
        <v>0.52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0.92</v>
      </c>
      <c r="L29" s="203">
        <v>0</v>
      </c>
      <c r="M29" s="203">
        <v>0.92</v>
      </c>
      <c r="N29" s="203">
        <v>0.92</v>
      </c>
      <c r="O29" s="203">
        <v>0.92</v>
      </c>
      <c r="P29" s="203">
        <v>3.54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1.86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2.68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2.3199999999999998</v>
      </c>
      <c r="AZ29" s="203">
        <v>0</v>
      </c>
      <c r="BA29" s="203">
        <v>0.88</v>
      </c>
      <c r="BB29" s="203">
        <v>0.52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0.92</v>
      </c>
      <c r="L30" s="203">
        <v>0</v>
      </c>
      <c r="M30" s="203">
        <v>0.92</v>
      </c>
      <c r="N30" s="203">
        <v>0.92</v>
      </c>
      <c r="O30" s="203">
        <v>0.92</v>
      </c>
      <c r="P30" s="203">
        <v>3.54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1.86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2.68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2.3199999999999998</v>
      </c>
      <c r="AZ30" s="203">
        <v>0</v>
      </c>
      <c r="BA30" s="203">
        <v>0.88</v>
      </c>
      <c r="BB30" s="203">
        <v>0.52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0.92</v>
      </c>
      <c r="L31" s="203">
        <v>0</v>
      </c>
      <c r="M31" s="203">
        <v>0.92</v>
      </c>
      <c r="N31" s="203">
        <v>0.92</v>
      </c>
      <c r="O31" s="203">
        <v>0.92</v>
      </c>
      <c r="P31" s="203">
        <v>3.54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2.68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2.3199999999999998</v>
      </c>
      <c r="AZ31" s="203">
        <v>0</v>
      </c>
      <c r="BA31" s="203">
        <v>0.88</v>
      </c>
      <c r="BB31" s="203">
        <v>0.52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0.92</v>
      </c>
      <c r="L32" s="203">
        <v>0</v>
      </c>
      <c r="M32" s="203">
        <v>0.92</v>
      </c>
      <c r="N32" s="203">
        <v>0.92</v>
      </c>
      <c r="O32" s="203">
        <v>0.92</v>
      </c>
      <c r="P32" s="203">
        <v>3.54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2.68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2.3199999999999998</v>
      </c>
      <c r="AZ32" s="203">
        <v>0</v>
      </c>
      <c r="BA32" s="203">
        <v>0.85</v>
      </c>
      <c r="BB32" s="203">
        <v>0.52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0.92</v>
      </c>
      <c r="L33" s="203">
        <v>0</v>
      </c>
      <c r="M33" s="203">
        <v>0.92</v>
      </c>
      <c r="N33" s="203">
        <v>0.92</v>
      </c>
      <c r="O33" s="203">
        <v>0.92</v>
      </c>
      <c r="P33" s="203">
        <v>3.54</v>
      </c>
      <c r="Q33" s="203">
        <v>0.09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2.3199999999999998</v>
      </c>
      <c r="AZ33" s="203">
        <v>0</v>
      </c>
      <c r="BA33" s="203">
        <v>0.85</v>
      </c>
      <c r="BB33" s="203">
        <v>0.53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0.92</v>
      </c>
      <c r="L34" s="203">
        <v>0</v>
      </c>
      <c r="M34" s="203">
        <v>0.92</v>
      </c>
      <c r="N34" s="203">
        <v>0.92</v>
      </c>
      <c r="O34" s="203">
        <v>0.92</v>
      </c>
      <c r="P34" s="203">
        <v>3.54</v>
      </c>
      <c r="Q34" s="203">
        <v>0.19</v>
      </c>
      <c r="R34" s="203">
        <v>0.57999999999999996</v>
      </c>
      <c r="S34" s="203">
        <v>0.28999999999999998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2.3199999999999998</v>
      </c>
      <c r="AZ34" s="203">
        <v>0</v>
      </c>
      <c r="BA34" s="203">
        <v>0.85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0.92</v>
      </c>
      <c r="L35" s="203">
        <v>0</v>
      </c>
      <c r="M35" s="203">
        <v>0.92</v>
      </c>
      <c r="N35" s="203">
        <v>0.92</v>
      </c>
      <c r="O35" s="203">
        <v>0.92</v>
      </c>
      <c r="P35" s="203">
        <v>3.54</v>
      </c>
      <c r="Q35" s="203">
        <v>0.19</v>
      </c>
      <c r="R35" s="203">
        <v>0.57999999999999996</v>
      </c>
      <c r="S35" s="203">
        <v>0.28999999999999998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1.38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2.3199999999999998</v>
      </c>
      <c r="AZ35" s="203">
        <v>0</v>
      </c>
      <c r="BA35" s="203">
        <v>0.85</v>
      </c>
      <c r="BB35" s="203">
        <v>1.29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0.92</v>
      </c>
      <c r="L36" s="203">
        <v>0</v>
      </c>
      <c r="M36" s="203">
        <v>0.92</v>
      </c>
      <c r="N36" s="203">
        <v>0.92</v>
      </c>
      <c r="O36" s="203">
        <v>0.92</v>
      </c>
      <c r="P36" s="203">
        <v>3.54</v>
      </c>
      <c r="Q36" s="203">
        <v>0.19</v>
      </c>
      <c r="R36" s="203">
        <v>0.57999999999999996</v>
      </c>
      <c r="S36" s="203">
        <v>0.28999999999999998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1.38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2.3199999999999998</v>
      </c>
      <c r="AZ36" s="203">
        <v>0</v>
      </c>
      <c r="BA36" s="203">
        <v>0.7</v>
      </c>
      <c r="BB36" s="203">
        <v>1.29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0.92</v>
      </c>
      <c r="L37" s="203">
        <v>0</v>
      </c>
      <c r="M37" s="203">
        <v>0.92</v>
      </c>
      <c r="N37" s="203">
        <v>0.92</v>
      </c>
      <c r="O37" s="203">
        <v>0.92</v>
      </c>
      <c r="P37" s="203">
        <v>3.54</v>
      </c>
      <c r="Q37" s="203">
        <v>0.19</v>
      </c>
      <c r="R37" s="203">
        <v>0.57999999999999996</v>
      </c>
      <c r="S37" s="203">
        <v>0.28999999999999998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1.53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2.3199999999999998</v>
      </c>
      <c r="AZ37" s="203">
        <v>0</v>
      </c>
      <c r="BA37" s="203">
        <v>0.7</v>
      </c>
      <c r="BB37" s="203">
        <v>1.29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0.92</v>
      </c>
      <c r="L38" s="203">
        <v>0</v>
      </c>
      <c r="M38" s="203">
        <v>0.92</v>
      </c>
      <c r="N38" s="203">
        <v>0.92</v>
      </c>
      <c r="O38" s="203">
        <v>0.92</v>
      </c>
      <c r="P38" s="203">
        <v>3.54</v>
      </c>
      <c r="Q38" s="203">
        <v>0.19</v>
      </c>
      <c r="R38" s="203">
        <v>0.57999999999999996</v>
      </c>
      <c r="S38" s="203">
        <v>0.28999999999999998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1.53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2.3199999999999998</v>
      </c>
      <c r="AZ38" s="203">
        <v>0</v>
      </c>
      <c r="BA38" s="203">
        <v>0.68</v>
      </c>
      <c r="BB38" s="203">
        <v>1.29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1.1399999999999999</v>
      </c>
      <c r="L39" s="203">
        <v>0</v>
      </c>
      <c r="M39" s="203">
        <v>2.0699999999999998</v>
      </c>
      <c r="N39" s="203">
        <v>2.2999999999999998</v>
      </c>
      <c r="O39" s="203">
        <v>2.5499999999999998</v>
      </c>
      <c r="P39" s="203">
        <v>3.6</v>
      </c>
      <c r="Q39" s="203">
        <v>0.19</v>
      </c>
      <c r="R39" s="203">
        <v>0.57999999999999996</v>
      </c>
      <c r="S39" s="203">
        <v>0.34</v>
      </c>
      <c r="T39" s="203">
        <v>0.19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1.86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1.6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2.3199999999999998</v>
      </c>
      <c r="AZ39" s="203">
        <v>0</v>
      </c>
      <c r="BA39" s="203">
        <v>0.68</v>
      </c>
      <c r="BB39" s="203">
        <v>1.29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1.1399999999999999</v>
      </c>
      <c r="L40" s="203">
        <v>0</v>
      </c>
      <c r="M40" s="203">
        <v>2.0699999999999998</v>
      </c>
      <c r="N40" s="203">
        <v>2.2999999999999998</v>
      </c>
      <c r="O40" s="203">
        <v>2.5499999999999998</v>
      </c>
      <c r="P40" s="203">
        <v>3.6</v>
      </c>
      <c r="Q40" s="203">
        <v>0.19</v>
      </c>
      <c r="R40" s="203">
        <v>0.57999999999999996</v>
      </c>
      <c r="S40" s="203">
        <v>0.34</v>
      </c>
      <c r="T40" s="203">
        <v>0.19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1.86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1.6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2.3199999999999998</v>
      </c>
      <c r="AZ40" s="203">
        <v>0</v>
      </c>
      <c r="BA40" s="203">
        <v>0.68</v>
      </c>
      <c r="BB40" s="203">
        <v>1.29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1.1399999999999999</v>
      </c>
      <c r="L41" s="203">
        <v>0</v>
      </c>
      <c r="M41" s="203">
        <v>2.0699999999999998</v>
      </c>
      <c r="N41" s="203">
        <v>2.2999999999999998</v>
      </c>
      <c r="O41" s="203">
        <v>2.5499999999999998</v>
      </c>
      <c r="P41" s="203">
        <v>4.24</v>
      </c>
      <c r="Q41" s="203">
        <v>0.19</v>
      </c>
      <c r="R41" s="203">
        <v>0.57999999999999996</v>
      </c>
      <c r="S41" s="203">
        <v>0.34</v>
      </c>
      <c r="T41" s="203">
        <v>0.19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1.86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1.6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3.62</v>
      </c>
      <c r="AZ41" s="203">
        <v>0</v>
      </c>
      <c r="BA41" s="203">
        <v>0.68</v>
      </c>
      <c r="BB41" s="203">
        <v>1.47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1.1399999999999999</v>
      </c>
      <c r="L42" s="203">
        <v>0</v>
      </c>
      <c r="M42" s="203">
        <v>2.0699999999999998</v>
      </c>
      <c r="N42" s="203">
        <v>2.2999999999999998</v>
      </c>
      <c r="O42" s="203">
        <v>2.5499999999999998</v>
      </c>
      <c r="P42" s="203">
        <v>4.2699999999999996</v>
      </c>
      <c r="Q42" s="203">
        <v>0.19</v>
      </c>
      <c r="R42" s="203">
        <v>0.57999999999999996</v>
      </c>
      <c r="S42" s="203">
        <v>0.34</v>
      </c>
      <c r="T42" s="203">
        <v>0.19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1.86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1.6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3.62</v>
      </c>
      <c r="AZ42" s="203">
        <v>0</v>
      </c>
      <c r="BA42" s="203">
        <v>0.68</v>
      </c>
      <c r="BB42" s="203">
        <v>1.47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1.1399999999999999</v>
      </c>
      <c r="L43" s="203">
        <v>0</v>
      </c>
      <c r="M43" s="203">
        <v>2.0699999999999998</v>
      </c>
      <c r="N43" s="203">
        <v>2.2999999999999998</v>
      </c>
      <c r="O43" s="203">
        <v>2.5499999999999998</v>
      </c>
      <c r="P43" s="203">
        <v>4.2699999999999996</v>
      </c>
      <c r="Q43" s="203">
        <v>0.19</v>
      </c>
      <c r="R43" s="203">
        <v>0.59</v>
      </c>
      <c r="S43" s="203">
        <v>0.34</v>
      </c>
      <c r="T43" s="203">
        <v>0.19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1.86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1.6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3.62</v>
      </c>
      <c r="AZ43" s="203">
        <v>0</v>
      </c>
      <c r="BA43" s="203">
        <v>0.68</v>
      </c>
      <c r="BB43" s="203">
        <v>1.48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1.1399999999999999</v>
      </c>
      <c r="L44" s="203">
        <v>0</v>
      </c>
      <c r="M44" s="203">
        <v>2.0699999999999998</v>
      </c>
      <c r="N44" s="203">
        <v>2.2999999999999998</v>
      </c>
      <c r="O44" s="203">
        <v>2.5499999999999998</v>
      </c>
      <c r="P44" s="203">
        <v>4.2699999999999996</v>
      </c>
      <c r="Q44" s="203">
        <v>0.19</v>
      </c>
      <c r="R44" s="203">
        <v>0.59</v>
      </c>
      <c r="S44" s="203">
        <v>0.34</v>
      </c>
      <c r="T44" s="203">
        <v>0.19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1.86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1.6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3.62</v>
      </c>
      <c r="AZ44" s="203">
        <v>0</v>
      </c>
      <c r="BA44" s="203">
        <v>0.44</v>
      </c>
      <c r="BB44" s="203">
        <v>1.48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1.1399999999999999</v>
      </c>
      <c r="L45" s="203">
        <v>0</v>
      </c>
      <c r="M45" s="203">
        <v>2.0699999999999998</v>
      </c>
      <c r="N45" s="203">
        <v>2.2999999999999998</v>
      </c>
      <c r="O45" s="203">
        <v>2.5499999999999998</v>
      </c>
      <c r="P45" s="203">
        <v>4.2699999999999996</v>
      </c>
      <c r="Q45" s="203">
        <v>0.2</v>
      </c>
      <c r="R45" s="203">
        <v>0.59</v>
      </c>
      <c r="S45" s="203">
        <v>0.34</v>
      </c>
      <c r="T45" s="203">
        <v>0.19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1.6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3.62</v>
      </c>
      <c r="AZ45" s="203">
        <v>0</v>
      </c>
      <c r="BA45" s="203">
        <v>0</v>
      </c>
      <c r="BB45" s="203">
        <v>1.51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1.1399999999999999</v>
      </c>
      <c r="L46" s="203">
        <v>0</v>
      </c>
      <c r="M46" s="203">
        <v>2.0699999999999998</v>
      </c>
      <c r="N46" s="203">
        <v>2.2999999999999998</v>
      </c>
      <c r="O46" s="203">
        <v>2.5499999999999998</v>
      </c>
      <c r="P46" s="203">
        <v>4.2699999999999996</v>
      </c>
      <c r="Q46" s="203">
        <v>0.2</v>
      </c>
      <c r="R46" s="203">
        <v>0.59</v>
      </c>
      <c r="S46" s="203">
        <v>0.34</v>
      </c>
      <c r="T46" s="203">
        <v>0.19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1.6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3.62</v>
      </c>
      <c r="AZ46" s="203">
        <v>0</v>
      </c>
      <c r="BA46" s="203">
        <v>0</v>
      </c>
      <c r="BB46" s="203">
        <v>1.51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1.1399999999999999</v>
      </c>
      <c r="L47" s="203">
        <v>0</v>
      </c>
      <c r="M47" s="203">
        <v>2.0699999999999998</v>
      </c>
      <c r="N47" s="203">
        <v>2.2999999999999998</v>
      </c>
      <c r="O47" s="203">
        <v>2.5499999999999998</v>
      </c>
      <c r="P47" s="203">
        <v>4.2699999999999996</v>
      </c>
      <c r="Q47" s="203">
        <v>0.2</v>
      </c>
      <c r="R47" s="203">
        <v>0.7</v>
      </c>
      <c r="S47" s="203">
        <v>0.34</v>
      </c>
      <c r="T47" s="203">
        <v>0.19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1.6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3.62</v>
      </c>
      <c r="AZ47" s="203">
        <v>0</v>
      </c>
      <c r="BA47" s="203">
        <v>0</v>
      </c>
      <c r="BB47" s="203">
        <v>2.25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1.1399999999999999</v>
      </c>
      <c r="L48" s="203">
        <v>0</v>
      </c>
      <c r="M48" s="203">
        <v>2.0699999999999998</v>
      </c>
      <c r="N48" s="203">
        <v>2.2999999999999998</v>
      </c>
      <c r="O48" s="203">
        <v>2.5499999999999998</v>
      </c>
      <c r="P48" s="203">
        <v>4.2699999999999996</v>
      </c>
      <c r="Q48" s="203">
        <v>0.2</v>
      </c>
      <c r="R48" s="203">
        <v>0.7</v>
      </c>
      <c r="S48" s="203">
        <v>0.34</v>
      </c>
      <c r="T48" s="203">
        <v>0.19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1.6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3.62</v>
      </c>
      <c r="AZ48" s="203">
        <v>0</v>
      </c>
      <c r="BA48" s="203">
        <v>0</v>
      </c>
      <c r="BB48" s="203">
        <v>2.25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1.1399999999999999</v>
      </c>
      <c r="L49" s="203">
        <v>0</v>
      </c>
      <c r="M49" s="203">
        <v>2.0699999999999998</v>
      </c>
      <c r="N49" s="203">
        <v>2.2999999999999998</v>
      </c>
      <c r="O49" s="203">
        <v>2.5499999999999998</v>
      </c>
      <c r="P49" s="203">
        <v>3.13</v>
      </c>
      <c r="Q49" s="203">
        <v>0.2</v>
      </c>
      <c r="R49" s="203">
        <v>0.7</v>
      </c>
      <c r="S49" s="203">
        <v>0.34</v>
      </c>
      <c r="T49" s="203">
        <v>0.19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3.62</v>
      </c>
      <c r="AZ49" s="203">
        <v>0</v>
      </c>
      <c r="BA49" s="203">
        <v>0</v>
      </c>
      <c r="BB49" s="203">
        <v>2.25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1.1399999999999999</v>
      </c>
      <c r="L50" s="203">
        <v>0</v>
      </c>
      <c r="M50" s="203">
        <v>2.0699999999999998</v>
      </c>
      <c r="N50" s="203">
        <v>2.2999999999999998</v>
      </c>
      <c r="O50" s="203">
        <v>2.5499999999999998</v>
      </c>
      <c r="P50" s="203">
        <v>3.13</v>
      </c>
      <c r="Q50" s="203">
        <v>0.2</v>
      </c>
      <c r="R50" s="203">
        <v>0.7</v>
      </c>
      <c r="S50" s="203">
        <v>0.34</v>
      </c>
      <c r="T50" s="203">
        <v>0.19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3.62</v>
      </c>
      <c r="AZ50" s="203">
        <v>0</v>
      </c>
      <c r="BA50" s="203">
        <v>0</v>
      </c>
      <c r="BB50" s="203">
        <v>2.25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1.1399999999999999</v>
      </c>
      <c r="L51" s="203">
        <v>0</v>
      </c>
      <c r="M51" s="203">
        <v>2.0699999999999998</v>
      </c>
      <c r="N51" s="203">
        <v>2.2999999999999998</v>
      </c>
      <c r="O51" s="203">
        <v>2.5499999999999998</v>
      </c>
      <c r="P51" s="203">
        <v>3.13</v>
      </c>
      <c r="Q51" s="203">
        <v>0.2</v>
      </c>
      <c r="R51" s="203">
        <v>0.7</v>
      </c>
      <c r="S51" s="203">
        <v>0.34</v>
      </c>
      <c r="T51" s="203">
        <v>0.19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3.62</v>
      </c>
      <c r="AZ51" s="203">
        <v>0</v>
      </c>
      <c r="BA51" s="203">
        <v>0</v>
      </c>
      <c r="BB51" s="203">
        <v>2.25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1.1399999999999999</v>
      </c>
      <c r="L52" s="203">
        <v>0</v>
      </c>
      <c r="M52" s="203">
        <v>2.0699999999999998</v>
      </c>
      <c r="N52" s="203">
        <v>2.2999999999999998</v>
      </c>
      <c r="O52" s="203">
        <v>2.5499999999999998</v>
      </c>
      <c r="P52" s="203">
        <v>3.13</v>
      </c>
      <c r="Q52" s="203">
        <v>0.2</v>
      </c>
      <c r="R52" s="203">
        <v>0.7</v>
      </c>
      <c r="S52" s="203">
        <v>0.34</v>
      </c>
      <c r="T52" s="203">
        <v>0.19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3.62</v>
      </c>
      <c r="AZ52" s="203">
        <v>0</v>
      </c>
      <c r="BA52" s="203">
        <v>0</v>
      </c>
      <c r="BB52" s="203">
        <v>2.25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1.1399999999999999</v>
      </c>
      <c r="L53" s="203">
        <v>0</v>
      </c>
      <c r="M53" s="203">
        <v>2.15</v>
      </c>
      <c r="N53" s="203">
        <v>2.39</v>
      </c>
      <c r="O53" s="203">
        <v>2.65</v>
      </c>
      <c r="P53" s="203">
        <v>3.13</v>
      </c>
      <c r="Q53" s="203">
        <v>0.2</v>
      </c>
      <c r="R53" s="203">
        <v>0.7</v>
      </c>
      <c r="S53" s="203">
        <v>0.34</v>
      </c>
      <c r="T53" s="203">
        <v>0.19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1.63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1.35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3.62</v>
      </c>
      <c r="AZ53" s="203">
        <v>0</v>
      </c>
      <c r="BA53" s="203">
        <v>0</v>
      </c>
      <c r="BB53" s="203">
        <v>2.25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1.1399999999999999</v>
      </c>
      <c r="L54" s="203">
        <v>0</v>
      </c>
      <c r="M54" s="203">
        <v>2.15</v>
      </c>
      <c r="N54" s="203">
        <v>2.39</v>
      </c>
      <c r="O54" s="203">
        <v>2.65</v>
      </c>
      <c r="P54" s="203">
        <v>3.13</v>
      </c>
      <c r="Q54" s="203">
        <v>0.2</v>
      </c>
      <c r="R54" s="203">
        <v>0.7</v>
      </c>
      <c r="S54" s="203">
        <v>0.34</v>
      </c>
      <c r="T54" s="203">
        <v>0.19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1.63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1.35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3.62</v>
      </c>
      <c r="AZ54" s="203">
        <v>0</v>
      </c>
      <c r="BA54" s="203">
        <v>0</v>
      </c>
      <c r="BB54" s="203">
        <v>2.25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1.1399999999999999</v>
      </c>
      <c r="L55" s="203">
        <v>0</v>
      </c>
      <c r="M55" s="203">
        <v>2.23</v>
      </c>
      <c r="N55" s="203">
        <v>2.48</v>
      </c>
      <c r="O55" s="203">
        <v>2.65</v>
      </c>
      <c r="P55" s="203">
        <v>3.25</v>
      </c>
      <c r="Q55" s="203">
        <v>0.2</v>
      </c>
      <c r="R55" s="203">
        <v>0.7</v>
      </c>
      <c r="S55" s="203">
        <v>0.34</v>
      </c>
      <c r="T55" s="203">
        <v>0.19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1.63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1.35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3.62</v>
      </c>
      <c r="AZ55" s="203">
        <v>0</v>
      </c>
      <c r="BA55" s="203">
        <v>0</v>
      </c>
      <c r="BB55" s="203">
        <v>2.25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1.1399999999999999</v>
      </c>
      <c r="L56" s="203">
        <v>0</v>
      </c>
      <c r="M56" s="203">
        <v>2.23</v>
      </c>
      <c r="N56" s="203">
        <v>2.48</v>
      </c>
      <c r="O56" s="203">
        <v>2.65</v>
      </c>
      <c r="P56" s="203">
        <v>3.25</v>
      </c>
      <c r="Q56" s="203">
        <v>0.2</v>
      </c>
      <c r="R56" s="203">
        <v>0.7</v>
      </c>
      <c r="S56" s="203">
        <v>0.34</v>
      </c>
      <c r="T56" s="203">
        <v>0.19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1.63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1.35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3.62</v>
      </c>
      <c r="AZ56" s="203">
        <v>0</v>
      </c>
      <c r="BA56" s="203">
        <v>0</v>
      </c>
      <c r="BB56" s="203">
        <v>2.25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1.1399999999999999</v>
      </c>
      <c r="L57" s="203">
        <v>0</v>
      </c>
      <c r="M57" s="203">
        <v>2.23</v>
      </c>
      <c r="N57" s="203">
        <v>2.48</v>
      </c>
      <c r="O57" s="203">
        <v>2.65</v>
      </c>
      <c r="P57" s="203">
        <v>3.25</v>
      </c>
      <c r="Q57" s="203">
        <v>0.2</v>
      </c>
      <c r="R57" s="203">
        <v>0.7</v>
      </c>
      <c r="S57" s="203">
        <v>0.34</v>
      </c>
      <c r="T57" s="203">
        <v>0.19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1.63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1.35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3.62</v>
      </c>
      <c r="AZ57" s="203">
        <v>0</v>
      </c>
      <c r="BA57" s="203">
        <v>0</v>
      </c>
      <c r="BB57" s="203">
        <v>2.25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1.1399999999999999</v>
      </c>
      <c r="L58" s="203">
        <v>0</v>
      </c>
      <c r="M58" s="203">
        <v>2.23</v>
      </c>
      <c r="N58" s="203">
        <v>2.48</v>
      </c>
      <c r="O58" s="203">
        <v>2.65</v>
      </c>
      <c r="P58" s="203">
        <v>3.25</v>
      </c>
      <c r="Q58" s="203">
        <v>0.2</v>
      </c>
      <c r="R58" s="203">
        <v>0.7</v>
      </c>
      <c r="S58" s="203">
        <v>0.34</v>
      </c>
      <c r="T58" s="203">
        <v>0.19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1.63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1.35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3.62</v>
      </c>
      <c r="AZ58" s="203">
        <v>0</v>
      </c>
      <c r="BA58" s="203">
        <v>0</v>
      </c>
      <c r="BB58" s="203">
        <v>2.25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1.1399999999999999</v>
      </c>
      <c r="L59" s="203">
        <v>0</v>
      </c>
      <c r="M59" s="203">
        <v>2.23</v>
      </c>
      <c r="N59" s="203">
        <v>2.2999999999999998</v>
      </c>
      <c r="O59" s="203">
        <v>2.65</v>
      </c>
      <c r="P59" s="203">
        <v>3.13</v>
      </c>
      <c r="Q59" s="203">
        <v>0.2</v>
      </c>
      <c r="R59" s="203">
        <v>0.7</v>
      </c>
      <c r="S59" s="203">
        <v>0.34</v>
      </c>
      <c r="T59" s="203">
        <v>0.19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1.63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1.35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3.62</v>
      </c>
      <c r="AZ59" s="203">
        <v>0</v>
      </c>
      <c r="BA59" s="203">
        <v>0</v>
      </c>
      <c r="BB59" s="203">
        <v>2.25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1.1399999999999999</v>
      </c>
      <c r="L60" s="203">
        <v>0</v>
      </c>
      <c r="M60" s="203">
        <v>2.15</v>
      </c>
      <c r="N60" s="203">
        <v>2.2999999999999998</v>
      </c>
      <c r="O60" s="203">
        <v>2.65</v>
      </c>
      <c r="P60" s="203">
        <v>3.13</v>
      </c>
      <c r="Q60" s="203">
        <v>0.2</v>
      </c>
      <c r="R60" s="203">
        <v>0.7</v>
      </c>
      <c r="S60" s="203">
        <v>0.34</v>
      </c>
      <c r="T60" s="203">
        <v>0.19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1.45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1.35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3.62</v>
      </c>
      <c r="AZ60" s="203">
        <v>0</v>
      </c>
      <c r="BA60" s="203">
        <v>0</v>
      </c>
      <c r="BB60" s="203">
        <v>2.25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1.1399999999999999</v>
      </c>
      <c r="L61" s="203">
        <v>0</v>
      </c>
      <c r="M61" s="203">
        <v>2.14</v>
      </c>
      <c r="N61" s="203">
        <v>2.2999999999999998</v>
      </c>
      <c r="O61" s="203">
        <v>2.65</v>
      </c>
      <c r="P61" s="203">
        <v>3.13</v>
      </c>
      <c r="Q61" s="203">
        <v>0.2</v>
      </c>
      <c r="R61" s="203">
        <v>0.7</v>
      </c>
      <c r="S61" s="203">
        <v>0.34</v>
      </c>
      <c r="T61" s="203">
        <v>0.19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1.45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1.37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3.62</v>
      </c>
      <c r="AZ61" s="203">
        <v>0</v>
      </c>
      <c r="BA61" s="203">
        <v>0</v>
      </c>
      <c r="BB61" s="203">
        <v>2.25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1.1399999999999999</v>
      </c>
      <c r="L62" s="203">
        <v>0</v>
      </c>
      <c r="M62" s="203">
        <v>2.14</v>
      </c>
      <c r="N62" s="203">
        <v>2.2999999999999998</v>
      </c>
      <c r="O62" s="203">
        <v>2.65</v>
      </c>
      <c r="P62" s="203">
        <v>3.13</v>
      </c>
      <c r="Q62" s="203">
        <v>0.2</v>
      </c>
      <c r="R62" s="203">
        <v>0.7</v>
      </c>
      <c r="S62" s="203">
        <v>0.34</v>
      </c>
      <c r="T62" s="203">
        <v>0.19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1.45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1.37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3.62</v>
      </c>
      <c r="AZ62" s="203">
        <v>0</v>
      </c>
      <c r="BA62" s="203">
        <v>0</v>
      </c>
      <c r="BB62" s="203">
        <v>2.19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1.1399999999999999</v>
      </c>
      <c r="L63" s="203">
        <v>0</v>
      </c>
      <c r="M63" s="203">
        <v>2.15</v>
      </c>
      <c r="N63" s="203">
        <v>2.2999999999999998</v>
      </c>
      <c r="O63" s="203">
        <v>2.65</v>
      </c>
      <c r="P63" s="203">
        <v>3.13</v>
      </c>
      <c r="Q63" s="203">
        <v>0.2</v>
      </c>
      <c r="R63" s="203">
        <v>0.7</v>
      </c>
      <c r="S63" s="203">
        <v>0.34</v>
      </c>
      <c r="T63" s="203">
        <v>0.19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1.45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1.31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3.62</v>
      </c>
      <c r="AZ63" s="203">
        <v>0</v>
      </c>
      <c r="BA63" s="203">
        <v>0</v>
      </c>
      <c r="BB63" s="203">
        <v>2.19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1.1399999999999999</v>
      </c>
      <c r="L64" s="203">
        <v>0</v>
      </c>
      <c r="M64" s="203">
        <v>2.15</v>
      </c>
      <c r="N64" s="203">
        <v>2.2999999999999998</v>
      </c>
      <c r="O64" s="203">
        <v>2.65</v>
      </c>
      <c r="P64" s="203">
        <v>3.13</v>
      </c>
      <c r="Q64" s="203">
        <v>0.2</v>
      </c>
      <c r="R64" s="203">
        <v>0.7</v>
      </c>
      <c r="S64" s="203">
        <v>0.34</v>
      </c>
      <c r="T64" s="203">
        <v>0.75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1.45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1.31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3.62</v>
      </c>
      <c r="AZ64" s="203">
        <v>0</v>
      </c>
      <c r="BA64" s="203">
        <v>0</v>
      </c>
      <c r="BB64" s="203">
        <v>2.19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1.1399999999999999</v>
      </c>
      <c r="L65" s="203">
        <v>0</v>
      </c>
      <c r="M65" s="203">
        <v>2.0699999999999998</v>
      </c>
      <c r="N65" s="203">
        <v>2.2999999999999998</v>
      </c>
      <c r="O65" s="203">
        <v>2.5499999999999998</v>
      </c>
      <c r="P65" s="203">
        <v>3.13</v>
      </c>
      <c r="Q65" s="203">
        <v>0.2</v>
      </c>
      <c r="R65" s="203">
        <v>0.7</v>
      </c>
      <c r="S65" s="203">
        <v>0.34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1.45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3.62</v>
      </c>
      <c r="AZ65" s="203">
        <v>0</v>
      </c>
      <c r="BA65" s="203">
        <v>0</v>
      </c>
      <c r="BB65" s="203">
        <v>1.88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1.1399999999999999</v>
      </c>
      <c r="L66" s="203">
        <v>0</v>
      </c>
      <c r="M66" s="203">
        <v>2.0699999999999998</v>
      </c>
      <c r="N66" s="203">
        <v>2.2999999999999998</v>
      </c>
      <c r="O66" s="203">
        <v>2.5499999999999998</v>
      </c>
      <c r="P66" s="203">
        <v>3.13</v>
      </c>
      <c r="Q66" s="203">
        <v>0.2</v>
      </c>
      <c r="R66" s="203">
        <v>0.7</v>
      </c>
      <c r="S66" s="203">
        <v>0.34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1.45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2.3199999999999998</v>
      </c>
      <c r="AZ66" s="203">
        <v>0</v>
      </c>
      <c r="BA66" s="203">
        <v>0</v>
      </c>
      <c r="BB66" s="203">
        <v>1.88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1.1399999999999999</v>
      </c>
      <c r="L67" s="203">
        <v>0</v>
      </c>
      <c r="M67" s="203">
        <v>2.0699999999999998</v>
      </c>
      <c r="N67" s="203">
        <v>2.2999999999999998</v>
      </c>
      <c r="O67" s="203">
        <v>2.5499999999999998</v>
      </c>
      <c r="P67" s="203">
        <v>3.13</v>
      </c>
      <c r="Q67" s="203">
        <v>0.2</v>
      </c>
      <c r="R67" s="203">
        <v>0.65</v>
      </c>
      <c r="S67" s="203">
        <v>0.35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1.63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2.3199999999999998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1.1399999999999999</v>
      </c>
      <c r="L68" s="203">
        <v>0</v>
      </c>
      <c r="M68" s="203">
        <v>2.0699999999999998</v>
      </c>
      <c r="N68" s="203">
        <v>2.2999999999999998</v>
      </c>
      <c r="O68" s="203">
        <v>2.5499999999999998</v>
      </c>
      <c r="P68" s="203">
        <v>3.13</v>
      </c>
      <c r="Q68" s="203">
        <v>0.2</v>
      </c>
      <c r="R68" s="203">
        <v>0.65</v>
      </c>
      <c r="S68" s="203">
        <v>0.35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1.63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2.3199999999999998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1.1399999999999999</v>
      </c>
      <c r="L69" s="203">
        <v>0</v>
      </c>
      <c r="M69" s="203">
        <v>2.0699999999999998</v>
      </c>
      <c r="N69" s="203">
        <v>2.2999999999999998</v>
      </c>
      <c r="O69" s="203">
        <v>2.5499999999999998</v>
      </c>
      <c r="P69" s="203">
        <v>3.13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1.63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2.3199999999999998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1.1399999999999999</v>
      </c>
      <c r="L70" s="203">
        <v>0</v>
      </c>
      <c r="M70" s="203">
        <v>2.0099999999999998</v>
      </c>
      <c r="N70" s="203">
        <v>2.2999999999999998</v>
      </c>
      <c r="O70" s="203">
        <v>2.5499999999999998</v>
      </c>
      <c r="P70" s="203">
        <v>3.13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1.63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2.3199999999999998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1.1399999999999999</v>
      </c>
      <c r="L71" s="203">
        <v>0</v>
      </c>
      <c r="M71" s="203">
        <v>2.0299999999999998</v>
      </c>
      <c r="N71" s="203">
        <v>2.2999999999999998</v>
      </c>
      <c r="O71" s="203">
        <v>2.5499999999999998</v>
      </c>
      <c r="P71" s="203">
        <v>3.13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1.63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2.3199999999999998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1.1399999999999999</v>
      </c>
      <c r="L72" s="203">
        <v>0</v>
      </c>
      <c r="M72" s="203">
        <v>2.0699999999999998</v>
      </c>
      <c r="N72" s="203">
        <v>2.2999999999999998</v>
      </c>
      <c r="O72" s="203">
        <v>2.5499999999999998</v>
      </c>
      <c r="P72" s="203">
        <v>3.13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1.63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2.3199999999999998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1.1399999999999999</v>
      </c>
      <c r="L73" s="203">
        <v>0</v>
      </c>
      <c r="M73" s="203">
        <v>2.0699999999999998</v>
      </c>
      <c r="N73" s="203">
        <v>2.2999999999999998</v>
      </c>
      <c r="O73" s="203">
        <v>2.5499999999999998</v>
      </c>
      <c r="P73" s="203">
        <v>3.13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1.63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3.62</v>
      </c>
      <c r="AZ73" s="203">
        <v>0.77</v>
      </c>
      <c r="BA73" s="203">
        <v>0.41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1.1399999999999999</v>
      </c>
      <c r="L74" s="203">
        <v>0</v>
      </c>
      <c r="M74" s="203">
        <v>2.0699999999999998</v>
      </c>
      <c r="N74" s="203">
        <v>2.2999999999999998</v>
      </c>
      <c r="O74" s="203">
        <v>2.5499999999999998</v>
      </c>
      <c r="P74" s="203">
        <v>3.13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1.63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3.62</v>
      </c>
      <c r="AZ74" s="203">
        <v>1.55</v>
      </c>
      <c r="BA74" s="203">
        <v>0.7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1.1399999999999999</v>
      </c>
      <c r="L75" s="203">
        <v>0</v>
      </c>
      <c r="M75" s="203">
        <v>2.0699999999999998</v>
      </c>
      <c r="N75" s="203">
        <v>2.2999999999999998</v>
      </c>
      <c r="O75" s="203">
        <v>2.5499999999999998</v>
      </c>
      <c r="P75" s="203">
        <v>3.13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1.63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3.62</v>
      </c>
      <c r="AZ75" s="203">
        <v>2.33</v>
      </c>
      <c r="BA75" s="203">
        <v>1.32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1.1399999999999999</v>
      </c>
      <c r="L76" s="203">
        <v>0</v>
      </c>
      <c r="M76" s="203">
        <v>2.0699999999999998</v>
      </c>
      <c r="N76" s="203">
        <v>2.2999999999999998</v>
      </c>
      <c r="O76" s="203">
        <v>2.5499999999999998</v>
      </c>
      <c r="P76" s="203">
        <v>3.13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1.63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3.62</v>
      </c>
      <c r="AZ76" s="203">
        <v>3.11</v>
      </c>
      <c r="BA76" s="203">
        <v>1.76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1.1399999999999999</v>
      </c>
      <c r="L77" s="203">
        <v>0</v>
      </c>
      <c r="M77" s="203">
        <v>2.0699999999999998</v>
      </c>
      <c r="N77" s="203">
        <v>2.2599999999999998</v>
      </c>
      <c r="O77" s="203">
        <v>2.5499999999999998</v>
      </c>
      <c r="P77" s="203">
        <v>3.13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1.63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2.2999999999999998</v>
      </c>
      <c r="AZ77" s="203">
        <v>3.11</v>
      </c>
      <c r="BA77" s="203">
        <v>2.16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1.1399999999999999</v>
      </c>
      <c r="L78" s="203">
        <v>0</v>
      </c>
      <c r="M78" s="203">
        <v>2.0699999999999998</v>
      </c>
      <c r="N78" s="203">
        <v>2.2599999999999998</v>
      </c>
      <c r="O78" s="203">
        <v>2.5499999999999998</v>
      </c>
      <c r="P78" s="203">
        <v>3.13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1.63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2.2999999999999998</v>
      </c>
      <c r="AZ78" s="203">
        <v>3.11</v>
      </c>
      <c r="BA78" s="203">
        <v>2.16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1.1399999999999999</v>
      </c>
      <c r="L79" s="203">
        <v>0</v>
      </c>
      <c r="M79" s="203">
        <v>2.0699999999999998</v>
      </c>
      <c r="N79" s="203">
        <v>2.2599999999999998</v>
      </c>
      <c r="O79" s="203">
        <v>2.5499999999999998</v>
      </c>
      <c r="P79" s="203">
        <v>3.13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1.63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2.2999999999999998</v>
      </c>
      <c r="AZ79" s="203">
        <v>3.11</v>
      </c>
      <c r="BA79" s="203">
        <v>2.16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1.1399999999999999</v>
      </c>
      <c r="L80" s="203">
        <v>0</v>
      </c>
      <c r="M80" s="203">
        <v>2.0699999999999998</v>
      </c>
      <c r="N80" s="203">
        <v>2.2599999999999998</v>
      </c>
      <c r="O80" s="203">
        <v>2.5499999999999998</v>
      </c>
      <c r="P80" s="203">
        <v>3.13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1.63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2.2999999999999998</v>
      </c>
      <c r="AZ80" s="203">
        <v>3.11</v>
      </c>
      <c r="BA80" s="203">
        <v>2.16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1.1399999999999999</v>
      </c>
      <c r="L81" s="203">
        <v>3.09</v>
      </c>
      <c r="M81" s="203">
        <v>2.0099999999999998</v>
      </c>
      <c r="N81" s="203">
        <v>2.2599999999999998</v>
      </c>
      <c r="O81" s="203">
        <v>2.5499999999999998</v>
      </c>
      <c r="P81" s="203">
        <v>3.13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2.2999999999999998</v>
      </c>
      <c r="AZ81" s="203">
        <v>3.11</v>
      </c>
      <c r="BA81" s="203">
        <v>2.16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1.1399999999999999</v>
      </c>
      <c r="L82" s="203">
        <v>0</v>
      </c>
      <c r="M82" s="203">
        <v>2.0099999999999998</v>
      </c>
      <c r="N82" s="203">
        <v>2.2599999999999998</v>
      </c>
      <c r="O82" s="203">
        <v>2.5499999999999998</v>
      </c>
      <c r="P82" s="203">
        <v>3.13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2.2999999999999998</v>
      </c>
      <c r="AZ82" s="203">
        <v>3.11</v>
      </c>
      <c r="BA82" s="203">
        <v>2.16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1.1399999999999999</v>
      </c>
      <c r="L83" s="203">
        <v>0</v>
      </c>
      <c r="M83" s="203">
        <v>2.0699999999999998</v>
      </c>
      <c r="N83" s="203">
        <v>2.29</v>
      </c>
      <c r="O83" s="203">
        <v>2.5499999999999998</v>
      </c>
      <c r="P83" s="203">
        <v>3.13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2.2999999999999998</v>
      </c>
      <c r="AZ83" s="203">
        <v>2.33</v>
      </c>
      <c r="BA83" s="203">
        <v>2.16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1.1399999999999999</v>
      </c>
      <c r="L84" s="203">
        <v>0</v>
      </c>
      <c r="M84" s="203">
        <v>2.0699999999999998</v>
      </c>
      <c r="N84" s="203">
        <v>2.2599999999999998</v>
      </c>
      <c r="O84" s="203">
        <v>2.5499999999999998</v>
      </c>
      <c r="P84" s="203">
        <v>3.13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2.2999999999999998</v>
      </c>
      <c r="AZ84" s="203">
        <v>2.33</v>
      </c>
      <c r="BA84" s="203">
        <v>1.8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1.1399999999999999</v>
      </c>
      <c r="L85" s="203">
        <v>0</v>
      </c>
      <c r="M85" s="203">
        <v>2.0699999999999998</v>
      </c>
      <c r="N85" s="203">
        <v>2.2599999999999998</v>
      </c>
      <c r="O85" s="203">
        <v>2.5499999999999998</v>
      </c>
      <c r="P85" s="203">
        <v>3.13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2.2999999999999998</v>
      </c>
      <c r="AZ85" s="203">
        <v>2.33</v>
      </c>
      <c r="BA85" s="203">
        <v>1.45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1.1399999999999999</v>
      </c>
      <c r="L86" s="203">
        <v>0</v>
      </c>
      <c r="M86" s="203">
        <v>2.0099999999999998</v>
      </c>
      <c r="N86" s="203">
        <v>2.2999999999999998</v>
      </c>
      <c r="O86" s="203">
        <v>2.5499999999999998</v>
      </c>
      <c r="P86" s="203">
        <v>3.13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2.2999999999999998</v>
      </c>
      <c r="AZ86" s="203">
        <v>2.33</v>
      </c>
      <c r="BA86" s="203">
        <v>1.45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1.1399999999999999</v>
      </c>
      <c r="L87" s="203">
        <v>0</v>
      </c>
      <c r="M87" s="203">
        <v>2.0699999999999998</v>
      </c>
      <c r="N87" s="203">
        <v>2.2999999999999998</v>
      </c>
      <c r="O87" s="203">
        <v>2.5499999999999998</v>
      </c>
      <c r="P87" s="203">
        <v>3.13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2.2999999999999998</v>
      </c>
      <c r="AZ87" s="203">
        <v>2.33</v>
      </c>
      <c r="BA87" s="203">
        <v>1.45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1.1399999999999999</v>
      </c>
      <c r="L88" s="203">
        <v>0</v>
      </c>
      <c r="M88" s="203">
        <v>2.0699999999999998</v>
      </c>
      <c r="N88" s="203">
        <v>2.2999999999999998</v>
      </c>
      <c r="O88" s="203">
        <v>2.5499999999999998</v>
      </c>
      <c r="P88" s="203">
        <v>3.13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2.2999999999999998</v>
      </c>
      <c r="AZ88" s="203">
        <v>2.33</v>
      </c>
      <c r="BA88" s="203">
        <v>1.53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1.1399999999999999</v>
      </c>
      <c r="L89" s="203">
        <v>0</v>
      </c>
      <c r="M89" s="203">
        <v>2.0699999999999998</v>
      </c>
      <c r="N89" s="203">
        <v>2.2999999999999998</v>
      </c>
      <c r="O89" s="203">
        <v>2.5499999999999998</v>
      </c>
      <c r="P89" s="203">
        <v>3.13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2.2999999999999998</v>
      </c>
      <c r="AZ89" s="203">
        <v>3.11</v>
      </c>
      <c r="BA89" s="203">
        <v>1.8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1.1399999999999999</v>
      </c>
      <c r="L90" s="203">
        <v>0</v>
      </c>
      <c r="M90" s="203">
        <v>2.0699999999999998</v>
      </c>
      <c r="N90" s="203">
        <v>2.2999999999999998</v>
      </c>
      <c r="O90" s="203">
        <v>2.5499999999999998</v>
      </c>
      <c r="P90" s="203">
        <v>3.13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2.2999999999999998</v>
      </c>
      <c r="AZ90" s="203">
        <v>3.11</v>
      </c>
      <c r="BA90" s="203">
        <v>2.16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1.1399999999999999</v>
      </c>
      <c r="L91" s="203">
        <v>0</v>
      </c>
      <c r="M91" s="203">
        <v>2.0699999999999998</v>
      </c>
      <c r="N91" s="203">
        <v>2.2999999999999998</v>
      </c>
      <c r="O91" s="203">
        <v>2.5499999999999998</v>
      </c>
      <c r="P91" s="203">
        <v>3.13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2.2999999999999998</v>
      </c>
      <c r="AZ91" s="203">
        <v>3.11</v>
      </c>
      <c r="BA91" s="203">
        <v>2.16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1.1399999999999999</v>
      </c>
      <c r="L92" s="203">
        <v>0</v>
      </c>
      <c r="M92" s="203">
        <v>2.0699999999999998</v>
      </c>
      <c r="N92" s="203">
        <v>2.2999999999999998</v>
      </c>
      <c r="O92" s="203">
        <v>2.5499999999999998</v>
      </c>
      <c r="P92" s="203">
        <v>3.13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2.2999999999999998</v>
      </c>
      <c r="AZ92" s="203">
        <v>3.11</v>
      </c>
      <c r="BA92" s="203">
        <v>1.76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1.1399999999999999</v>
      </c>
      <c r="L93" s="203">
        <v>0</v>
      </c>
      <c r="M93" s="203">
        <v>2.0699999999999998</v>
      </c>
      <c r="N93" s="203">
        <v>2.2999999999999998</v>
      </c>
      <c r="O93" s="203">
        <v>2.5499999999999998</v>
      </c>
      <c r="P93" s="203">
        <v>3.13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2.2200000000000002</v>
      </c>
      <c r="AZ93" s="203">
        <v>2.33</v>
      </c>
      <c r="BA93" s="203">
        <v>1.29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1.1399999999999999</v>
      </c>
      <c r="L94" s="203">
        <v>0</v>
      </c>
      <c r="M94" s="203">
        <v>2.0699999999999998</v>
      </c>
      <c r="N94" s="203">
        <v>2.2999999999999998</v>
      </c>
      <c r="O94" s="203">
        <v>2.5499999999999998</v>
      </c>
      <c r="P94" s="203">
        <v>3.13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2.2200000000000002</v>
      </c>
      <c r="AZ94" s="203">
        <v>1.55</v>
      </c>
      <c r="BA94" s="203">
        <v>0.83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1.1399999999999999</v>
      </c>
      <c r="L95" s="203">
        <v>0</v>
      </c>
      <c r="M95" s="203">
        <v>2.0699999999999998</v>
      </c>
      <c r="N95" s="203">
        <v>2.2999999999999998</v>
      </c>
      <c r="O95" s="203">
        <v>2.5499999999999998</v>
      </c>
      <c r="P95" s="203">
        <v>3.13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1.86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2.2200000000000002</v>
      </c>
      <c r="AZ95" s="203">
        <v>0.77</v>
      </c>
      <c r="BA95" s="203">
        <v>0.44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1.1399999999999999</v>
      </c>
      <c r="L96" s="203">
        <v>0</v>
      </c>
      <c r="M96" s="203">
        <v>2.0699999999999998</v>
      </c>
      <c r="N96" s="203">
        <v>2.2999999999999998</v>
      </c>
      <c r="O96" s="203">
        <v>2.5499999999999998</v>
      </c>
      <c r="P96" s="203">
        <v>3.13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2.2200000000000002</v>
      </c>
      <c r="AZ96" s="203">
        <v>0.77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1.1399999999999999</v>
      </c>
      <c r="L97" s="203">
        <v>0</v>
      </c>
      <c r="M97" s="203">
        <v>2.0699999999999998</v>
      </c>
      <c r="N97" s="203">
        <v>2.2599999999999998</v>
      </c>
      <c r="O97" s="203">
        <v>2.5499999999999998</v>
      </c>
      <c r="P97" s="203">
        <v>3.13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2.2200000000000002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1.1399999999999999</v>
      </c>
      <c r="L98" s="203">
        <v>0</v>
      </c>
      <c r="M98" s="203">
        <v>2.0699999999999998</v>
      </c>
      <c r="N98" s="203">
        <v>2.2599999999999998</v>
      </c>
      <c r="O98" s="203">
        <v>2.5499999999999998</v>
      </c>
      <c r="P98" s="203">
        <v>3.13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2.2200000000000002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2.5412500000000011E-2</v>
      </c>
      <c r="L99">
        <f t="shared" si="0"/>
        <v>7.7249999999999997E-4</v>
      </c>
      <c r="M99">
        <f t="shared" si="0"/>
        <v>3.9579999999999976E-2</v>
      </c>
      <c r="N99">
        <f t="shared" si="0"/>
        <v>4.2902500000000003E-2</v>
      </c>
      <c r="O99">
        <f t="shared" si="0"/>
        <v>4.6815000000000079E-2</v>
      </c>
      <c r="P99">
        <f t="shared" si="0"/>
        <v>7.2592499999999963E-2</v>
      </c>
      <c r="Q99">
        <f t="shared" si="0"/>
        <v>1.7450000000000009E-3</v>
      </c>
      <c r="R99">
        <f t="shared" si="0"/>
        <v>5.7199999999999959E-3</v>
      </c>
      <c r="S99">
        <f t="shared" si="0"/>
        <v>2.9174999999999991E-3</v>
      </c>
      <c r="T99">
        <f t="shared" si="0"/>
        <v>1.4525000000000004E-3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4.2490000000000014E-2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2.9594999999999989E-2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6.4875000000000058E-2</v>
      </c>
      <c r="AZ99">
        <f t="shared" si="0"/>
        <v>1.4564999999999998E-2</v>
      </c>
      <c r="BA99">
        <f t="shared" si="0"/>
        <v>1.3777499999999996E-2</v>
      </c>
      <c r="BB99">
        <f t="shared" si="0"/>
        <v>1.7397499999999993E-2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R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  <c r="AA1" t="s">
        <v>201</v>
      </c>
      <c r="AB1" t="s">
        <v>202</v>
      </c>
      <c r="AC1" t="s">
        <v>418</v>
      </c>
      <c r="AD1" t="s">
        <v>419</v>
      </c>
      <c r="AE1" t="s">
        <v>420</v>
      </c>
      <c r="AF1" t="s">
        <v>421</v>
      </c>
      <c r="AG1" t="s">
        <v>422</v>
      </c>
      <c r="AH1" t="s">
        <v>423</v>
      </c>
      <c r="AI1" t="s">
        <v>209</v>
      </c>
      <c r="AJ1" t="s">
        <v>210</v>
      </c>
      <c r="AK1" t="s">
        <v>424</v>
      </c>
      <c r="AL1" t="s">
        <v>425</v>
      </c>
      <c r="AM1" t="s">
        <v>426</v>
      </c>
      <c r="AN1" t="s">
        <v>427</v>
      </c>
      <c r="AP1" t="s">
        <v>428</v>
      </c>
      <c r="AQ1" t="s">
        <v>429</v>
      </c>
      <c r="AR1" t="s">
        <v>430</v>
      </c>
      <c r="AS1" t="s">
        <v>407</v>
      </c>
      <c r="AV1" t="s">
        <v>347</v>
      </c>
      <c r="AW1" t="s">
        <v>348</v>
      </c>
      <c r="AX1" t="s">
        <v>350</v>
      </c>
      <c r="AY1" t="s">
        <v>406</v>
      </c>
      <c r="AZ1" t="s">
        <v>387</v>
      </c>
      <c r="BA1" t="s">
        <v>388</v>
      </c>
      <c r="BB1" t="s">
        <v>389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511</v>
      </c>
      <c r="D2" t="s">
        <v>511</v>
      </c>
      <c r="E2" t="s">
        <v>511</v>
      </c>
      <c r="F2" t="s">
        <v>511</v>
      </c>
      <c r="G2" t="s">
        <v>511</v>
      </c>
      <c r="H2" t="s">
        <v>511</v>
      </c>
      <c r="I2" t="s">
        <v>511</v>
      </c>
      <c r="J2" t="s">
        <v>511</v>
      </c>
      <c r="K2" t="s">
        <v>511</v>
      </c>
      <c r="L2" t="s">
        <v>511</v>
      </c>
      <c r="M2" t="s">
        <v>511</v>
      </c>
      <c r="N2" t="s">
        <v>511</v>
      </c>
      <c r="O2" t="s">
        <v>511</v>
      </c>
      <c r="P2" t="s">
        <v>511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274.89999999999998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291.24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291.24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284.33999999999997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37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37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37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37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37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37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36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36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36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36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36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36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36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35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35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35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35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35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35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35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36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36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36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36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36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36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36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36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36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36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36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36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274.89999999999998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36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274.89999999999998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36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274.89999999999998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37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291.24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37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291.24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37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291.24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37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284.33999999999997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37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284.33999999999997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37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284.33999999999997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37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284.33999999999997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37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284.33999999999997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37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284.33999999999997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37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284.33999999999997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37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284.33999999999997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37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284.33999999999997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284.33999999999997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284.33999999999997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37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37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284.33999999999997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37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284.33999999999997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0.89300000000000002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6.5616400000000032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24.88</v>
      </c>
      <c r="E3" s="203">
        <v>0</v>
      </c>
      <c r="F3" s="203">
        <v>0</v>
      </c>
      <c r="G3" s="203">
        <v>39.659999999999997</v>
      </c>
      <c r="H3" s="203">
        <v>0</v>
      </c>
      <c r="I3" s="203">
        <v>0</v>
      </c>
      <c r="J3" s="203">
        <v>34.61</v>
      </c>
      <c r="K3" s="203">
        <v>181.37</v>
      </c>
      <c r="L3" s="203">
        <v>15.18</v>
      </c>
      <c r="M3" s="203">
        <v>3.45</v>
      </c>
      <c r="N3" s="203">
        <v>2.35</v>
      </c>
      <c r="O3" s="203">
        <v>3.69</v>
      </c>
      <c r="P3" s="203">
        <v>1.44</v>
      </c>
      <c r="Q3" s="203">
        <v>5.76</v>
      </c>
      <c r="R3" s="203">
        <v>10.43</v>
      </c>
      <c r="S3" s="203">
        <v>6.55</v>
      </c>
      <c r="T3" s="203">
        <v>0.97</v>
      </c>
      <c r="U3" s="203">
        <v>2.15</v>
      </c>
      <c r="V3" s="203">
        <v>0.23</v>
      </c>
      <c r="W3" s="203">
        <v>0.77</v>
      </c>
      <c r="X3" s="203">
        <v>2.48</v>
      </c>
      <c r="Y3" s="203">
        <v>0</v>
      </c>
      <c r="Z3" s="203">
        <v>4.66</v>
      </c>
      <c r="AA3" s="203">
        <v>1.51</v>
      </c>
      <c r="AB3" s="203">
        <v>0</v>
      </c>
      <c r="AC3" s="203">
        <v>16.38</v>
      </c>
      <c r="AD3" s="203">
        <v>0</v>
      </c>
      <c r="AE3" s="203">
        <v>0</v>
      </c>
      <c r="AF3" s="203">
        <v>0</v>
      </c>
      <c r="AG3" s="203">
        <v>43.85</v>
      </c>
      <c r="AH3" s="203">
        <v>0</v>
      </c>
      <c r="AI3" s="203">
        <v>43.85</v>
      </c>
      <c r="AJ3" s="203">
        <v>0</v>
      </c>
      <c r="AK3" s="203">
        <v>10.95</v>
      </c>
      <c r="AL3" s="203">
        <v>0</v>
      </c>
      <c r="AM3" s="203">
        <v>0</v>
      </c>
      <c r="AN3" s="203">
        <v>0</v>
      </c>
      <c r="AO3" s="203">
        <v>303.52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4.53</v>
      </c>
      <c r="AV3" s="203">
        <v>0.12</v>
      </c>
      <c r="AW3" s="203">
        <v>0</v>
      </c>
      <c r="AX3" s="203">
        <v>0</v>
      </c>
      <c r="AY3" s="203">
        <v>0.05</v>
      </c>
    </row>
    <row r="4" spans="1:51">
      <c r="A4" t="s">
        <v>46</v>
      </c>
      <c r="B4" s="203">
        <v>0</v>
      </c>
      <c r="C4" s="203">
        <v>0</v>
      </c>
      <c r="D4" s="203">
        <v>24.88</v>
      </c>
      <c r="E4" s="203">
        <v>0</v>
      </c>
      <c r="F4" s="203">
        <v>0</v>
      </c>
      <c r="G4" s="203">
        <v>39.659999999999997</v>
      </c>
      <c r="H4" s="203">
        <v>0</v>
      </c>
      <c r="I4" s="203">
        <v>0</v>
      </c>
      <c r="J4" s="203">
        <v>34.61</v>
      </c>
      <c r="K4" s="203">
        <v>198.26</v>
      </c>
      <c r="L4" s="203">
        <v>15.19</v>
      </c>
      <c r="M4" s="203">
        <v>3.45</v>
      </c>
      <c r="N4" s="203">
        <v>2.35</v>
      </c>
      <c r="O4" s="203">
        <v>3.69</v>
      </c>
      <c r="P4" s="203">
        <v>1.44</v>
      </c>
      <c r="Q4" s="203">
        <v>5.76</v>
      </c>
      <c r="R4" s="203">
        <v>10.43</v>
      </c>
      <c r="S4" s="203">
        <v>6.55</v>
      </c>
      <c r="T4" s="203">
        <v>0.97</v>
      </c>
      <c r="U4" s="203">
        <v>2.15</v>
      </c>
      <c r="V4" s="203">
        <v>0.23</v>
      </c>
      <c r="W4" s="203">
        <v>0.77</v>
      </c>
      <c r="X4" s="203">
        <v>2.48</v>
      </c>
      <c r="Y4" s="203">
        <v>0</v>
      </c>
      <c r="Z4" s="203">
        <v>4.66</v>
      </c>
      <c r="AA4" s="203">
        <v>1.51</v>
      </c>
      <c r="AB4" s="203">
        <v>0</v>
      </c>
      <c r="AC4" s="203">
        <v>16.38</v>
      </c>
      <c r="AD4" s="203">
        <v>0</v>
      </c>
      <c r="AE4" s="203">
        <v>0</v>
      </c>
      <c r="AF4" s="203">
        <v>0</v>
      </c>
      <c r="AG4" s="203">
        <v>43.85</v>
      </c>
      <c r="AH4" s="203">
        <v>0</v>
      </c>
      <c r="AI4" s="203">
        <v>43.85</v>
      </c>
      <c r="AJ4" s="203">
        <v>0</v>
      </c>
      <c r="AK4" s="203">
        <v>10.95</v>
      </c>
      <c r="AL4" s="203">
        <v>0</v>
      </c>
      <c r="AM4" s="203">
        <v>0</v>
      </c>
      <c r="AN4" s="203">
        <v>0</v>
      </c>
      <c r="AO4" s="203">
        <v>303.52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4.53</v>
      </c>
      <c r="AV4" s="203">
        <v>0.12</v>
      </c>
      <c r="AW4" s="203">
        <v>0</v>
      </c>
      <c r="AX4" s="203">
        <v>0</v>
      </c>
      <c r="AY4" s="203">
        <v>0.05</v>
      </c>
    </row>
    <row r="5" spans="1:51">
      <c r="A5" t="s">
        <v>47</v>
      </c>
      <c r="B5" s="203">
        <v>0</v>
      </c>
      <c r="C5" s="203">
        <v>0</v>
      </c>
      <c r="D5" s="203">
        <v>24.88</v>
      </c>
      <c r="E5" s="203">
        <v>0</v>
      </c>
      <c r="F5" s="203">
        <v>0</v>
      </c>
      <c r="G5" s="203">
        <v>39.659999999999997</v>
      </c>
      <c r="H5" s="203">
        <v>0</v>
      </c>
      <c r="I5" s="203">
        <v>0</v>
      </c>
      <c r="J5" s="203">
        <v>34.61</v>
      </c>
      <c r="K5" s="203">
        <v>198.26</v>
      </c>
      <c r="L5" s="203">
        <v>15.19</v>
      </c>
      <c r="M5" s="203">
        <v>3.45</v>
      </c>
      <c r="N5" s="203">
        <v>2.35</v>
      </c>
      <c r="O5" s="203">
        <v>3.69</v>
      </c>
      <c r="P5" s="203">
        <v>1.44</v>
      </c>
      <c r="Q5" s="203">
        <v>5.76</v>
      </c>
      <c r="R5" s="203">
        <v>10.43</v>
      </c>
      <c r="S5" s="203">
        <v>6.55</v>
      </c>
      <c r="T5" s="203">
        <v>0.97</v>
      </c>
      <c r="U5" s="203">
        <v>2.15</v>
      </c>
      <c r="V5" s="203">
        <v>0.23</v>
      </c>
      <c r="W5" s="203">
        <v>0.77</v>
      </c>
      <c r="X5" s="203">
        <v>2.48</v>
      </c>
      <c r="Y5" s="203">
        <v>0</v>
      </c>
      <c r="Z5" s="203">
        <v>4.66</v>
      </c>
      <c r="AA5" s="203">
        <v>1.51</v>
      </c>
      <c r="AB5" s="203">
        <v>0</v>
      </c>
      <c r="AC5" s="203">
        <v>16.38</v>
      </c>
      <c r="AD5" s="203">
        <v>0</v>
      </c>
      <c r="AE5" s="203">
        <v>0</v>
      </c>
      <c r="AF5" s="203">
        <v>0</v>
      </c>
      <c r="AG5" s="203">
        <v>43.85</v>
      </c>
      <c r="AH5" s="203">
        <v>0</v>
      </c>
      <c r="AI5" s="203">
        <v>43.85</v>
      </c>
      <c r="AJ5" s="203">
        <v>0</v>
      </c>
      <c r="AK5" s="203">
        <v>10.95</v>
      </c>
      <c r="AL5" s="203">
        <v>0</v>
      </c>
      <c r="AM5" s="203">
        <v>0</v>
      </c>
      <c r="AN5" s="203">
        <v>0</v>
      </c>
      <c r="AO5" s="203">
        <v>303.52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4.53</v>
      </c>
      <c r="AV5" s="203">
        <v>0.12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24.88</v>
      </c>
      <c r="E6" s="203">
        <v>0</v>
      </c>
      <c r="F6" s="203">
        <v>0</v>
      </c>
      <c r="G6" s="203">
        <v>39.659999999999997</v>
      </c>
      <c r="H6" s="203">
        <v>0</v>
      </c>
      <c r="I6" s="203">
        <v>0</v>
      </c>
      <c r="J6" s="203">
        <v>34.61</v>
      </c>
      <c r="K6" s="203">
        <v>220.59</v>
      </c>
      <c r="L6" s="203">
        <v>15.19</v>
      </c>
      <c r="M6" s="203">
        <v>3.45</v>
      </c>
      <c r="N6" s="203">
        <v>2.35</v>
      </c>
      <c r="O6" s="203">
        <v>3.69</v>
      </c>
      <c r="P6" s="203">
        <v>1.44</v>
      </c>
      <c r="Q6" s="203">
        <v>5.76</v>
      </c>
      <c r="R6" s="203">
        <v>10.43</v>
      </c>
      <c r="S6" s="203">
        <v>6.55</v>
      </c>
      <c r="T6" s="203">
        <v>0.97</v>
      </c>
      <c r="U6" s="203">
        <v>2.15</v>
      </c>
      <c r="V6" s="203">
        <v>0.23</v>
      </c>
      <c r="W6" s="203">
        <v>0.77</v>
      </c>
      <c r="X6" s="203">
        <v>2.48</v>
      </c>
      <c r="Y6" s="203">
        <v>0</v>
      </c>
      <c r="Z6" s="203">
        <v>4.66</v>
      </c>
      <c r="AA6" s="203">
        <v>1.51</v>
      </c>
      <c r="AB6" s="203">
        <v>0</v>
      </c>
      <c r="AC6" s="203">
        <v>16.38</v>
      </c>
      <c r="AD6" s="203">
        <v>0</v>
      </c>
      <c r="AE6" s="203">
        <v>0</v>
      </c>
      <c r="AF6" s="203">
        <v>0</v>
      </c>
      <c r="AG6" s="203">
        <v>43.85</v>
      </c>
      <c r="AH6" s="203">
        <v>0</v>
      </c>
      <c r="AI6" s="203">
        <v>43.85</v>
      </c>
      <c r="AJ6" s="203">
        <v>0</v>
      </c>
      <c r="AK6" s="203">
        <v>10.95</v>
      </c>
      <c r="AL6" s="203">
        <v>0</v>
      </c>
      <c r="AM6" s="203">
        <v>0</v>
      </c>
      <c r="AN6" s="203">
        <v>0</v>
      </c>
      <c r="AO6" s="203">
        <v>303.52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4.53</v>
      </c>
      <c r="AV6" s="203">
        <v>0.12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24.88</v>
      </c>
      <c r="E7" s="203">
        <v>0</v>
      </c>
      <c r="F7" s="203">
        <v>0</v>
      </c>
      <c r="G7" s="203">
        <v>39.659999999999997</v>
      </c>
      <c r="H7" s="203">
        <v>0</v>
      </c>
      <c r="I7" s="203">
        <v>0</v>
      </c>
      <c r="J7" s="203">
        <v>34.61</v>
      </c>
      <c r="K7" s="203">
        <v>242.57</v>
      </c>
      <c r="L7" s="203">
        <v>15.2</v>
      </c>
      <c r="M7" s="203">
        <v>3.45</v>
      </c>
      <c r="N7" s="203">
        <v>2.35</v>
      </c>
      <c r="O7" s="203">
        <v>3.69</v>
      </c>
      <c r="P7" s="203">
        <v>1.44</v>
      </c>
      <c r="Q7" s="203">
        <v>5.76</v>
      </c>
      <c r="R7" s="203">
        <v>10.43</v>
      </c>
      <c r="S7" s="203">
        <v>6.55</v>
      </c>
      <c r="T7" s="203">
        <v>0.97</v>
      </c>
      <c r="U7" s="203">
        <v>2.15</v>
      </c>
      <c r="V7" s="203">
        <v>0.23</v>
      </c>
      <c r="W7" s="203">
        <v>0.77</v>
      </c>
      <c r="X7" s="203">
        <v>2.48</v>
      </c>
      <c r="Y7" s="203">
        <v>0</v>
      </c>
      <c r="Z7" s="203">
        <v>4.66</v>
      </c>
      <c r="AA7" s="203">
        <v>1.51</v>
      </c>
      <c r="AB7" s="203">
        <v>0</v>
      </c>
      <c r="AC7" s="203">
        <v>16.8</v>
      </c>
      <c r="AD7" s="203">
        <v>0</v>
      </c>
      <c r="AE7" s="203">
        <v>0</v>
      </c>
      <c r="AF7" s="203">
        <v>0</v>
      </c>
      <c r="AG7" s="203">
        <v>43.85</v>
      </c>
      <c r="AH7" s="203">
        <v>0</v>
      </c>
      <c r="AI7" s="203">
        <v>43.85</v>
      </c>
      <c r="AJ7" s="203">
        <v>0</v>
      </c>
      <c r="AK7" s="203">
        <v>14.88</v>
      </c>
      <c r="AL7" s="203">
        <v>0</v>
      </c>
      <c r="AM7" s="203">
        <v>0</v>
      </c>
      <c r="AN7" s="203">
        <v>0</v>
      </c>
      <c r="AO7" s="203">
        <v>303.52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4.53</v>
      </c>
      <c r="AV7" s="203">
        <v>0.12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25</v>
      </c>
      <c r="E8" s="203">
        <v>0</v>
      </c>
      <c r="F8" s="203">
        <v>0</v>
      </c>
      <c r="G8" s="203">
        <v>39.659999999999997</v>
      </c>
      <c r="H8" s="203">
        <v>0</v>
      </c>
      <c r="I8" s="203">
        <v>0</v>
      </c>
      <c r="J8" s="203">
        <v>34.61</v>
      </c>
      <c r="K8" s="203">
        <v>242.57</v>
      </c>
      <c r="L8" s="203">
        <v>15.19</v>
      </c>
      <c r="M8" s="203">
        <v>3.45</v>
      </c>
      <c r="N8" s="203">
        <v>2.35</v>
      </c>
      <c r="O8" s="203">
        <v>3.69</v>
      </c>
      <c r="P8" s="203">
        <v>1.44</v>
      </c>
      <c r="Q8" s="203">
        <v>5.76</v>
      </c>
      <c r="R8" s="203">
        <v>10.43</v>
      </c>
      <c r="S8" s="203">
        <v>6.55</v>
      </c>
      <c r="T8" s="203">
        <v>0.97</v>
      </c>
      <c r="U8" s="203">
        <v>2.15</v>
      </c>
      <c r="V8" s="203">
        <v>0.23</v>
      </c>
      <c r="W8" s="203">
        <v>0.77</v>
      </c>
      <c r="X8" s="203">
        <v>2.48</v>
      </c>
      <c r="Y8" s="203">
        <v>0</v>
      </c>
      <c r="Z8" s="203">
        <v>4.66</v>
      </c>
      <c r="AA8" s="203">
        <v>1.51</v>
      </c>
      <c r="AB8" s="203">
        <v>0</v>
      </c>
      <c r="AC8" s="203">
        <v>16.8</v>
      </c>
      <c r="AD8" s="203">
        <v>0</v>
      </c>
      <c r="AE8" s="203">
        <v>0</v>
      </c>
      <c r="AF8" s="203">
        <v>0</v>
      </c>
      <c r="AG8" s="203">
        <v>43.85</v>
      </c>
      <c r="AH8" s="203">
        <v>0</v>
      </c>
      <c r="AI8" s="203">
        <v>43.85</v>
      </c>
      <c r="AJ8" s="203">
        <v>0</v>
      </c>
      <c r="AK8" s="203">
        <v>14.88</v>
      </c>
      <c r="AL8" s="203">
        <v>0</v>
      </c>
      <c r="AM8" s="203">
        <v>0</v>
      </c>
      <c r="AN8" s="203">
        <v>0</v>
      </c>
      <c r="AO8" s="203">
        <v>303.52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4.53</v>
      </c>
      <c r="AV8" s="203">
        <v>0.12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25</v>
      </c>
      <c r="E9" s="203">
        <v>0</v>
      </c>
      <c r="F9" s="203">
        <v>0</v>
      </c>
      <c r="G9" s="203">
        <v>39.659999999999997</v>
      </c>
      <c r="H9" s="203">
        <v>0</v>
      </c>
      <c r="I9" s="203">
        <v>0</v>
      </c>
      <c r="J9" s="203">
        <v>34.61</v>
      </c>
      <c r="K9" s="203">
        <v>242.57</v>
      </c>
      <c r="L9" s="203">
        <v>15.19</v>
      </c>
      <c r="M9" s="203">
        <v>2.82</v>
      </c>
      <c r="N9" s="203">
        <v>2.09</v>
      </c>
      <c r="O9" s="203">
        <v>2.93</v>
      </c>
      <c r="P9" s="203">
        <v>0.95</v>
      </c>
      <c r="Q9" s="203">
        <v>5.76</v>
      </c>
      <c r="R9" s="203">
        <v>10.43</v>
      </c>
      <c r="S9" s="203">
        <v>6.55</v>
      </c>
      <c r="T9" s="203">
        <v>0.25</v>
      </c>
      <c r="U9" s="203">
        <v>2.15</v>
      </c>
      <c r="V9" s="203">
        <v>0.23</v>
      </c>
      <c r="W9" s="203">
        <v>0.77</v>
      </c>
      <c r="X9" s="203">
        <v>2.48</v>
      </c>
      <c r="Y9" s="203">
        <v>0</v>
      </c>
      <c r="Z9" s="203">
        <v>64.52</v>
      </c>
      <c r="AA9" s="203">
        <v>19.420000000000002</v>
      </c>
      <c r="AB9" s="203">
        <v>0</v>
      </c>
      <c r="AC9" s="203">
        <v>16.8</v>
      </c>
      <c r="AD9" s="203">
        <v>0</v>
      </c>
      <c r="AE9" s="203">
        <v>0</v>
      </c>
      <c r="AF9" s="203">
        <v>0</v>
      </c>
      <c r="AG9" s="203">
        <v>43.85</v>
      </c>
      <c r="AH9" s="203">
        <v>0</v>
      </c>
      <c r="AI9" s="203">
        <v>43.85</v>
      </c>
      <c r="AJ9" s="203">
        <v>0</v>
      </c>
      <c r="AK9" s="203">
        <v>14.88</v>
      </c>
      <c r="AL9" s="203">
        <v>0</v>
      </c>
      <c r="AM9" s="203">
        <v>0</v>
      </c>
      <c r="AN9" s="203">
        <v>0</v>
      </c>
      <c r="AO9" s="203">
        <v>303.52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4.53</v>
      </c>
      <c r="AV9" s="203">
        <v>0.12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25</v>
      </c>
      <c r="E10" s="203">
        <v>0</v>
      </c>
      <c r="F10" s="203">
        <v>0</v>
      </c>
      <c r="G10" s="203">
        <v>39.659999999999997</v>
      </c>
      <c r="H10" s="203">
        <v>0</v>
      </c>
      <c r="I10" s="203">
        <v>0</v>
      </c>
      <c r="J10" s="203">
        <v>34.61</v>
      </c>
      <c r="K10" s="203">
        <v>242.57</v>
      </c>
      <c r="L10" s="203">
        <v>15.19</v>
      </c>
      <c r="M10" s="203">
        <v>2.82</v>
      </c>
      <c r="N10" s="203">
        <v>2.09</v>
      </c>
      <c r="O10" s="203">
        <v>2.93</v>
      </c>
      <c r="P10" s="203">
        <v>0.95</v>
      </c>
      <c r="Q10" s="203">
        <v>5.76</v>
      </c>
      <c r="R10" s="203">
        <v>10.47</v>
      </c>
      <c r="S10" s="203">
        <v>6.55</v>
      </c>
      <c r="T10" s="203">
        <v>0.25</v>
      </c>
      <c r="U10" s="203">
        <v>2.15</v>
      </c>
      <c r="V10" s="203">
        <v>0.23</v>
      </c>
      <c r="W10" s="203">
        <v>0.77</v>
      </c>
      <c r="X10" s="203">
        <v>2.48</v>
      </c>
      <c r="Y10" s="203">
        <v>0</v>
      </c>
      <c r="Z10" s="203">
        <v>64.52</v>
      </c>
      <c r="AA10" s="203">
        <v>19.420000000000002</v>
      </c>
      <c r="AB10" s="203">
        <v>0</v>
      </c>
      <c r="AC10" s="203">
        <v>16.8</v>
      </c>
      <c r="AD10" s="203">
        <v>0</v>
      </c>
      <c r="AE10" s="203">
        <v>0</v>
      </c>
      <c r="AF10" s="203">
        <v>0</v>
      </c>
      <c r="AG10" s="203">
        <v>43.85</v>
      </c>
      <c r="AH10" s="203">
        <v>0</v>
      </c>
      <c r="AI10" s="203">
        <v>43.85</v>
      </c>
      <c r="AJ10" s="203">
        <v>0</v>
      </c>
      <c r="AK10" s="203">
        <v>14.88</v>
      </c>
      <c r="AL10" s="203">
        <v>0</v>
      </c>
      <c r="AM10" s="203">
        <v>0</v>
      </c>
      <c r="AN10" s="203">
        <v>0</v>
      </c>
      <c r="AO10" s="203">
        <v>303.52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4.53</v>
      </c>
      <c r="AV10" s="203">
        <v>0.12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25</v>
      </c>
      <c r="E11" s="203">
        <v>0</v>
      </c>
      <c r="F11" s="203">
        <v>0</v>
      </c>
      <c r="G11" s="203">
        <v>39.659999999999997</v>
      </c>
      <c r="H11" s="203">
        <v>0</v>
      </c>
      <c r="I11" s="203">
        <v>0</v>
      </c>
      <c r="J11" s="203">
        <v>34.61</v>
      </c>
      <c r="K11" s="203">
        <v>242.57</v>
      </c>
      <c r="L11" s="203">
        <v>15.19</v>
      </c>
      <c r="M11" s="203">
        <v>2.82</v>
      </c>
      <c r="N11" s="203">
        <v>2.09</v>
      </c>
      <c r="O11" s="203">
        <v>2.93</v>
      </c>
      <c r="P11" s="203">
        <v>4.08</v>
      </c>
      <c r="Q11" s="203">
        <v>5.76</v>
      </c>
      <c r="R11" s="203">
        <v>10.47</v>
      </c>
      <c r="S11" s="203">
        <v>6.55</v>
      </c>
      <c r="T11" s="203">
        <v>0.25</v>
      </c>
      <c r="U11" s="203">
        <v>2.15</v>
      </c>
      <c r="V11" s="203">
        <v>0.23</v>
      </c>
      <c r="W11" s="203">
        <v>0.77</v>
      </c>
      <c r="X11" s="203">
        <v>2.48</v>
      </c>
      <c r="Y11" s="203">
        <v>0</v>
      </c>
      <c r="Z11" s="203">
        <v>64.52</v>
      </c>
      <c r="AA11" s="203">
        <v>19.420000000000002</v>
      </c>
      <c r="AB11" s="203">
        <v>0</v>
      </c>
      <c r="AC11" s="203">
        <v>16.8</v>
      </c>
      <c r="AD11" s="203">
        <v>0</v>
      </c>
      <c r="AE11" s="203">
        <v>0</v>
      </c>
      <c r="AF11" s="203">
        <v>0</v>
      </c>
      <c r="AG11" s="203">
        <v>43.85</v>
      </c>
      <c r="AH11" s="203">
        <v>0</v>
      </c>
      <c r="AI11" s="203">
        <v>43.85</v>
      </c>
      <c r="AJ11" s="203">
        <v>0</v>
      </c>
      <c r="AK11" s="203">
        <v>14.88</v>
      </c>
      <c r="AL11" s="203">
        <v>0</v>
      </c>
      <c r="AM11" s="203">
        <v>0</v>
      </c>
      <c r="AN11" s="203">
        <v>0</v>
      </c>
      <c r="AO11" s="203">
        <v>303.52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4.53</v>
      </c>
      <c r="AV11" s="203">
        <v>0.12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25</v>
      </c>
      <c r="E12" s="203">
        <v>0</v>
      </c>
      <c r="F12" s="203">
        <v>0</v>
      </c>
      <c r="G12" s="203">
        <v>39.659999999999997</v>
      </c>
      <c r="H12" s="203">
        <v>0</v>
      </c>
      <c r="I12" s="203">
        <v>0</v>
      </c>
      <c r="J12" s="203">
        <v>34.61</v>
      </c>
      <c r="K12" s="203">
        <v>242.57</v>
      </c>
      <c r="L12" s="203">
        <v>15.19</v>
      </c>
      <c r="M12" s="203">
        <v>2.82</v>
      </c>
      <c r="N12" s="203">
        <v>2.09</v>
      </c>
      <c r="O12" s="203">
        <v>2.93</v>
      </c>
      <c r="P12" s="203">
        <v>4.8</v>
      </c>
      <c r="Q12" s="203">
        <v>5.76</v>
      </c>
      <c r="R12" s="203">
        <v>10.47</v>
      </c>
      <c r="S12" s="203">
        <v>6.55</v>
      </c>
      <c r="T12" s="203">
        <v>0.25</v>
      </c>
      <c r="U12" s="203">
        <v>2.15</v>
      </c>
      <c r="V12" s="203">
        <v>0.23</v>
      </c>
      <c r="W12" s="203">
        <v>0.77</v>
      </c>
      <c r="X12" s="203">
        <v>2.48</v>
      </c>
      <c r="Y12" s="203">
        <v>0</v>
      </c>
      <c r="Z12" s="203">
        <v>64.52</v>
      </c>
      <c r="AA12" s="203">
        <v>19.420000000000002</v>
      </c>
      <c r="AB12" s="203">
        <v>0</v>
      </c>
      <c r="AC12" s="203">
        <v>16.8</v>
      </c>
      <c r="AD12" s="203">
        <v>0</v>
      </c>
      <c r="AE12" s="203">
        <v>0</v>
      </c>
      <c r="AF12" s="203">
        <v>0</v>
      </c>
      <c r="AG12" s="203">
        <v>43.85</v>
      </c>
      <c r="AH12" s="203">
        <v>0</v>
      </c>
      <c r="AI12" s="203">
        <v>43.85</v>
      </c>
      <c r="AJ12" s="203">
        <v>0</v>
      </c>
      <c r="AK12" s="203">
        <v>14.88</v>
      </c>
      <c r="AL12" s="203">
        <v>0</v>
      </c>
      <c r="AM12" s="203">
        <v>0</v>
      </c>
      <c r="AN12" s="203">
        <v>0</v>
      </c>
      <c r="AO12" s="203">
        <v>303.52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4.53</v>
      </c>
      <c r="AV12" s="203">
        <v>0.12</v>
      </c>
      <c r="AW12" s="203">
        <v>0</v>
      </c>
      <c r="AX12" s="203">
        <v>0</v>
      </c>
      <c r="AY12" s="203">
        <v>0.22</v>
      </c>
    </row>
    <row r="13" spans="1:51">
      <c r="A13" t="s">
        <v>55</v>
      </c>
      <c r="B13" s="203">
        <v>0</v>
      </c>
      <c r="C13" s="203">
        <v>0</v>
      </c>
      <c r="D13" s="203">
        <v>25</v>
      </c>
      <c r="E13" s="203">
        <v>0</v>
      </c>
      <c r="F13" s="203">
        <v>0</v>
      </c>
      <c r="G13" s="203">
        <v>39.659999999999997</v>
      </c>
      <c r="H13" s="203">
        <v>0</v>
      </c>
      <c r="I13" s="203">
        <v>0</v>
      </c>
      <c r="J13" s="203">
        <v>34.61</v>
      </c>
      <c r="K13" s="203">
        <v>242.57</v>
      </c>
      <c r="L13" s="203">
        <v>15.19</v>
      </c>
      <c r="M13" s="203">
        <v>2.82</v>
      </c>
      <c r="N13" s="203">
        <v>2.09</v>
      </c>
      <c r="O13" s="203">
        <v>2.93</v>
      </c>
      <c r="P13" s="203">
        <v>4.78</v>
      </c>
      <c r="Q13" s="203">
        <v>5.76</v>
      </c>
      <c r="R13" s="203">
        <v>10.47</v>
      </c>
      <c r="S13" s="203">
        <v>6.55</v>
      </c>
      <c r="T13" s="203">
        <v>0</v>
      </c>
      <c r="U13" s="203">
        <v>2.15</v>
      </c>
      <c r="V13" s="203">
        <v>0.23</v>
      </c>
      <c r="W13" s="203">
        <v>0.77</v>
      </c>
      <c r="X13" s="203">
        <v>2.48</v>
      </c>
      <c r="Y13" s="203">
        <v>0</v>
      </c>
      <c r="Z13" s="203">
        <v>64.52</v>
      </c>
      <c r="AA13" s="203">
        <v>19.420000000000002</v>
      </c>
      <c r="AB13" s="203">
        <v>0</v>
      </c>
      <c r="AC13" s="203">
        <v>16.8</v>
      </c>
      <c r="AD13" s="203">
        <v>0</v>
      </c>
      <c r="AE13" s="203">
        <v>0</v>
      </c>
      <c r="AF13" s="203">
        <v>0</v>
      </c>
      <c r="AG13" s="203">
        <v>43.85</v>
      </c>
      <c r="AH13" s="203">
        <v>0</v>
      </c>
      <c r="AI13" s="203">
        <v>43.85</v>
      </c>
      <c r="AJ13" s="203">
        <v>0</v>
      </c>
      <c r="AK13" s="203">
        <v>14.88</v>
      </c>
      <c r="AL13" s="203">
        <v>0</v>
      </c>
      <c r="AM13" s="203">
        <v>0</v>
      </c>
      <c r="AN13" s="203">
        <v>0</v>
      </c>
      <c r="AO13" s="203">
        <v>303.52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4.53</v>
      </c>
      <c r="AV13" s="203">
        <v>0.12</v>
      </c>
      <c r="AW13" s="203">
        <v>0</v>
      </c>
      <c r="AX13" s="203">
        <v>0</v>
      </c>
      <c r="AY13" s="203">
        <v>0.22</v>
      </c>
    </row>
    <row r="14" spans="1:51">
      <c r="A14" t="s">
        <v>56</v>
      </c>
      <c r="B14" s="203">
        <v>0</v>
      </c>
      <c r="C14" s="203">
        <v>0</v>
      </c>
      <c r="D14" s="203">
        <v>25</v>
      </c>
      <c r="E14" s="203">
        <v>0</v>
      </c>
      <c r="F14" s="203">
        <v>0</v>
      </c>
      <c r="G14" s="203">
        <v>39.659999999999997</v>
      </c>
      <c r="H14" s="203">
        <v>0</v>
      </c>
      <c r="I14" s="203">
        <v>0</v>
      </c>
      <c r="J14" s="203">
        <v>34.61</v>
      </c>
      <c r="K14" s="203">
        <v>242.57</v>
      </c>
      <c r="L14" s="203">
        <v>15.19</v>
      </c>
      <c r="M14" s="203">
        <v>2.82</v>
      </c>
      <c r="N14" s="203">
        <v>2.09</v>
      </c>
      <c r="O14" s="203">
        <v>2.93</v>
      </c>
      <c r="P14" s="203">
        <v>5.32</v>
      </c>
      <c r="Q14" s="203">
        <v>5.76</v>
      </c>
      <c r="R14" s="203">
        <v>10.47</v>
      </c>
      <c r="S14" s="203">
        <v>6.55</v>
      </c>
      <c r="T14" s="203">
        <v>7.0000000000000007E-2</v>
      </c>
      <c r="U14" s="203">
        <v>2.15</v>
      </c>
      <c r="V14" s="203">
        <v>0.23</v>
      </c>
      <c r="W14" s="203">
        <v>0.77</v>
      </c>
      <c r="X14" s="203">
        <v>2.48</v>
      </c>
      <c r="Y14" s="203">
        <v>0</v>
      </c>
      <c r="Z14" s="203">
        <v>64.52</v>
      </c>
      <c r="AA14" s="203">
        <v>19.420000000000002</v>
      </c>
      <c r="AB14" s="203">
        <v>0</v>
      </c>
      <c r="AC14" s="203">
        <v>16.8</v>
      </c>
      <c r="AD14" s="203">
        <v>0</v>
      </c>
      <c r="AE14" s="203">
        <v>0</v>
      </c>
      <c r="AF14" s="203">
        <v>0</v>
      </c>
      <c r="AG14" s="203">
        <v>43.85</v>
      </c>
      <c r="AH14" s="203">
        <v>0</v>
      </c>
      <c r="AI14" s="203">
        <v>43.85</v>
      </c>
      <c r="AJ14" s="203">
        <v>0</v>
      </c>
      <c r="AK14" s="203">
        <v>14.88</v>
      </c>
      <c r="AL14" s="203">
        <v>0</v>
      </c>
      <c r="AM14" s="203">
        <v>0</v>
      </c>
      <c r="AN14" s="203">
        <v>0</v>
      </c>
      <c r="AO14" s="203">
        <v>303.52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4.53</v>
      </c>
      <c r="AV14" s="203">
        <v>0.12</v>
      </c>
      <c r="AW14" s="203">
        <v>0</v>
      </c>
      <c r="AX14" s="203">
        <v>0</v>
      </c>
      <c r="AY14" s="203">
        <v>0.22</v>
      </c>
    </row>
    <row r="15" spans="1:51">
      <c r="A15" t="s">
        <v>57</v>
      </c>
      <c r="B15" s="203">
        <v>0</v>
      </c>
      <c r="C15" s="203">
        <v>0</v>
      </c>
      <c r="D15" s="203">
        <v>25.13</v>
      </c>
      <c r="E15" s="203">
        <v>0</v>
      </c>
      <c r="F15" s="203">
        <v>0</v>
      </c>
      <c r="G15" s="203">
        <v>39.659999999999997</v>
      </c>
      <c r="H15" s="203">
        <v>0</v>
      </c>
      <c r="I15" s="203">
        <v>0</v>
      </c>
      <c r="J15" s="203">
        <v>34.61</v>
      </c>
      <c r="K15" s="203">
        <v>242.57</v>
      </c>
      <c r="L15" s="203">
        <v>15.19</v>
      </c>
      <c r="M15" s="203">
        <v>2.82</v>
      </c>
      <c r="N15" s="203">
        <v>2.09</v>
      </c>
      <c r="O15" s="203">
        <v>2.93</v>
      </c>
      <c r="P15" s="203">
        <v>5.32</v>
      </c>
      <c r="Q15" s="203">
        <v>5.76</v>
      </c>
      <c r="R15" s="203">
        <v>10.47</v>
      </c>
      <c r="S15" s="203">
        <v>6.55</v>
      </c>
      <c r="T15" s="203">
        <v>7.0000000000000007E-2</v>
      </c>
      <c r="U15" s="203">
        <v>2.15</v>
      </c>
      <c r="V15" s="203">
        <v>0.23</v>
      </c>
      <c r="W15" s="203">
        <v>0.77</v>
      </c>
      <c r="X15" s="203">
        <v>2.48</v>
      </c>
      <c r="Y15" s="203">
        <v>0</v>
      </c>
      <c r="Z15" s="203">
        <v>64.52</v>
      </c>
      <c r="AA15" s="203">
        <v>19.420000000000002</v>
      </c>
      <c r="AB15" s="203">
        <v>0</v>
      </c>
      <c r="AC15" s="203">
        <v>16.8</v>
      </c>
      <c r="AD15" s="203">
        <v>0</v>
      </c>
      <c r="AE15" s="203">
        <v>0</v>
      </c>
      <c r="AF15" s="203">
        <v>0</v>
      </c>
      <c r="AG15" s="203">
        <v>43.85</v>
      </c>
      <c r="AH15" s="203">
        <v>0</v>
      </c>
      <c r="AI15" s="203">
        <v>43.85</v>
      </c>
      <c r="AJ15" s="203">
        <v>0</v>
      </c>
      <c r="AK15" s="203">
        <v>14.88</v>
      </c>
      <c r="AL15" s="203">
        <v>0</v>
      </c>
      <c r="AM15" s="203">
        <v>0</v>
      </c>
      <c r="AN15" s="203">
        <v>0</v>
      </c>
      <c r="AO15" s="203">
        <v>303.52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4.53</v>
      </c>
      <c r="AV15" s="203">
        <v>0.12</v>
      </c>
      <c r="AW15" s="203">
        <v>0</v>
      </c>
      <c r="AX15" s="203">
        <v>0</v>
      </c>
      <c r="AY15" s="203">
        <v>0.22</v>
      </c>
    </row>
    <row r="16" spans="1:51">
      <c r="A16" t="s">
        <v>58</v>
      </c>
      <c r="B16" s="203">
        <v>0</v>
      </c>
      <c r="C16" s="203">
        <v>0</v>
      </c>
      <c r="D16" s="203">
        <v>25.31</v>
      </c>
      <c r="E16" s="203">
        <v>0</v>
      </c>
      <c r="F16" s="203">
        <v>0</v>
      </c>
      <c r="G16" s="203">
        <v>39.659999999999997</v>
      </c>
      <c r="H16" s="203">
        <v>0</v>
      </c>
      <c r="I16" s="203">
        <v>0</v>
      </c>
      <c r="J16" s="203">
        <v>34.61</v>
      </c>
      <c r="K16" s="203">
        <v>242.57</v>
      </c>
      <c r="L16" s="203">
        <v>15.19</v>
      </c>
      <c r="M16" s="203">
        <v>2.82</v>
      </c>
      <c r="N16" s="203">
        <v>2.09</v>
      </c>
      <c r="O16" s="203">
        <v>2.93</v>
      </c>
      <c r="P16" s="203">
        <v>5.86</v>
      </c>
      <c r="Q16" s="203">
        <v>5.76</v>
      </c>
      <c r="R16" s="203">
        <v>10.47</v>
      </c>
      <c r="S16" s="203">
        <v>6.55</v>
      </c>
      <c r="T16" s="203">
        <v>7.0000000000000007E-2</v>
      </c>
      <c r="U16" s="203">
        <v>2.15</v>
      </c>
      <c r="V16" s="203">
        <v>0.23</v>
      </c>
      <c r="W16" s="203">
        <v>0.77</v>
      </c>
      <c r="X16" s="203">
        <v>2.48</v>
      </c>
      <c r="Y16" s="203">
        <v>0</v>
      </c>
      <c r="Z16" s="203">
        <v>64.52</v>
      </c>
      <c r="AA16" s="203">
        <v>19.420000000000002</v>
      </c>
      <c r="AB16" s="203">
        <v>0</v>
      </c>
      <c r="AC16" s="203">
        <v>16.8</v>
      </c>
      <c r="AD16" s="203">
        <v>0</v>
      </c>
      <c r="AE16" s="203">
        <v>0</v>
      </c>
      <c r="AF16" s="203">
        <v>0</v>
      </c>
      <c r="AG16" s="203">
        <v>43.85</v>
      </c>
      <c r="AH16" s="203">
        <v>0</v>
      </c>
      <c r="AI16" s="203">
        <v>43.85</v>
      </c>
      <c r="AJ16" s="203">
        <v>0</v>
      </c>
      <c r="AK16" s="203">
        <v>14.88</v>
      </c>
      <c r="AL16" s="203">
        <v>0</v>
      </c>
      <c r="AM16" s="203">
        <v>0</v>
      </c>
      <c r="AN16" s="203">
        <v>0</v>
      </c>
      <c r="AO16" s="203">
        <v>303.52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4.53</v>
      </c>
      <c r="AV16" s="203">
        <v>0.12</v>
      </c>
      <c r="AW16" s="203">
        <v>0</v>
      </c>
      <c r="AX16" s="203">
        <v>0</v>
      </c>
      <c r="AY16" s="203">
        <v>0.22</v>
      </c>
    </row>
    <row r="17" spans="1:51">
      <c r="A17" t="s">
        <v>59</v>
      </c>
      <c r="B17" s="203">
        <v>0</v>
      </c>
      <c r="C17" s="203">
        <v>0</v>
      </c>
      <c r="D17" s="203">
        <v>25.31</v>
      </c>
      <c r="E17" s="203">
        <v>0</v>
      </c>
      <c r="F17" s="203">
        <v>0</v>
      </c>
      <c r="G17" s="203">
        <v>39.659999999999997</v>
      </c>
      <c r="H17" s="203">
        <v>0</v>
      </c>
      <c r="I17" s="203">
        <v>0</v>
      </c>
      <c r="J17" s="203">
        <v>34.61</v>
      </c>
      <c r="K17" s="203">
        <v>242.57</v>
      </c>
      <c r="L17" s="203">
        <v>15.19</v>
      </c>
      <c r="M17" s="203">
        <v>2.82</v>
      </c>
      <c r="N17" s="203">
        <v>2.09</v>
      </c>
      <c r="O17" s="203">
        <v>2.93</v>
      </c>
      <c r="P17" s="203">
        <v>2.5</v>
      </c>
      <c r="Q17" s="203">
        <v>5.76</v>
      </c>
      <c r="R17" s="203">
        <v>10.47</v>
      </c>
      <c r="S17" s="203">
        <v>6.55</v>
      </c>
      <c r="T17" s="203">
        <v>7.0000000000000007E-2</v>
      </c>
      <c r="U17" s="203">
        <v>2.15</v>
      </c>
      <c r="V17" s="203">
        <v>0.23</v>
      </c>
      <c r="W17" s="203">
        <v>0.77</v>
      </c>
      <c r="X17" s="203">
        <v>2.48</v>
      </c>
      <c r="Y17" s="203">
        <v>0</v>
      </c>
      <c r="Z17" s="203">
        <v>64.52</v>
      </c>
      <c r="AA17" s="203">
        <v>19.420000000000002</v>
      </c>
      <c r="AB17" s="203">
        <v>0</v>
      </c>
      <c r="AC17" s="203">
        <v>16.8</v>
      </c>
      <c r="AD17" s="203">
        <v>0</v>
      </c>
      <c r="AE17" s="203">
        <v>0</v>
      </c>
      <c r="AF17" s="203">
        <v>0</v>
      </c>
      <c r="AG17" s="203">
        <v>43.85</v>
      </c>
      <c r="AH17" s="203">
        <v>0</v>
      </c>
      <c r="AI17" s="203">
        <v>43.85</v>
      </c>
      <c r="AJ17" s="203">
        <v>0</v>
      </c>
      <c r="AK17" s="203">
        <v>14.88</v>
      </c>
      <c r="AL17" s="203">
        <v>0</v>
      </c>
      <c r="AM17" s="203">
        <v>0</v>
      </c>
      <c r="AN17" s="203">
        <v>0</v>
      </c>
      <c r="AO17" s="203">
        <v>303.52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4.53</v>
      </c>
      <c r="AV17" s="203">
        <v>0.12</v>
      </c>
      <c r="AW17" s="203">
        <v>0</v>
      </c>
      <c r="AX17" s="203">
        <v>0</v>
      </c>
      <c r="AY17" s="203">
        <v>0.22</v>
      </c>
    </row>
    <row r="18" spans="1:51">
      <c r="A18" t="s">
        <v>60</v>
      </c>
      <c r="B18" s="203">
        <v>0</v>
      </c>
      <c r="C18" s="203">
        <v>0</v>
      </c>
      <c r="D18" s="203">
        <v>25.31</v>
      </c>
      <c r="E18" s="203">
        <v>0</v>
      </c>
      <c r="F18" s="203">
        <v>0</v>
      </c>
      <c r="G18" s="203">
        <v>39.659999999999997</v>
      </c>
      <c r="H18" s="203">
        <v>0</v>
      </c>
      <c r="I18" s="203">
        <v>0</v>
      </c>
      <c r="J18" s="203">
        <v>34.61</v>
      </c>
      <c r="K18" s="203">
        <v>242.57</v>
      </c>
      <c r="L18" s="203">
        <v>15.19</v>
      </c>
      <c r="M18" s="203">
        <v>2.82</v>
      </c>
      <c r="N18" s="203">
        <v>2.09</v>
      </c>
      <c r="O18" s="203">
        <v>2.93</v>
      </c>
      <c r="P18" s="203">
        <v>1.87</v>
      </c>
      <c r="Q18" s="203">
        <v>5.76</v>
      </c>
      <c r="R18" s="203">
        <v>10.47</v>
      </c>
      <c r="S18" s="203">
        <v>6.55</v>
      </c>
      <c r="T18" s="203">
        <v>7.0000000000000007E-2</v>
      </c>
      <c r="U18" s="203">
        <v>2.15</v>
      </c>
      <c r="V18" s="203">
        <v>0.23</v>
      </c>
      <c r="W18" s="203">
        <v>0.77</v>
      </c>
      <c r="X18" s="203">
        <v>2.48</v>
      </c>
      <c r="Y18" s="203">
        <v>0</v>
      </c>
      <c r="Z18" s="203">
        <v>64.52</v>
      </c>
      <c r="AA18" s="203">
        <v>19.420000000000002</v>
      </c>
      <c r="AB18" s="203">
        <v>0</v>
      </c>
      <c r="AC18" s="203">
        <v>16.8</v>
      </c>
      <c r="AD18" s="203">
        <v>0</v>
      </c>
      <c r="AE18" s="203">
        <v>0</v>
      </c>
      <c r="AF18" s="203">
        <v>0</v>
      </c>
      <c r="AG18" s="203">
        <v>43.85</v>
      </c>
      <c r="AH18" s="203">
        <v>0</v>
      </c>
      <c r="AI18" s="203">
        <v>43.85</v>
      </c>
      <c r="AJ18" s="203">
        <v>0</v>
      </c>
      <c r="AK18" s="203">
        <v>14.88</v>
      </c>
      <c r="AL18" s="203">
        <v>0</v>
      </c>
      <c r="AM18" s="203">
        <v>0</v>
      </c>
      <c r="AN18" s="203">
        <v>0</v>
      </c>
      <c r="AO18" s="203">
        <v>303.52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4.53</v>
      </c>
      <c r="AV18" s="203">
        <v>0.12</v>
      </c>
      <c r="AW18" s="203">
        <v>0</v>
      </c>
      <c r="AX18" s="203">
        <v>0</v>
      </c>
      <c r="AY18" s="203">
        <v>0.22</v>
      </c>
    </row>
    <row r="19" spans="1:51">
      <c r="A19" t="s">
        <v>61</v>
      </c>
      <c r="B19" s="203">
        <v>0</v>
      </c>
      <c r="C19" s="203">
        <v>0</v>
      </c>
      <c r="D19" s="203">
        <v>25.31</v>
      </c>
      <c r="E19" s="203">
        <v>0</v>
      </c>
      <c r="F19" s="203">
        <v>0</v>
      </c>
      <c r="G19" s="203">
        <v>39.659999999999997</v>
      </c>
      <c r="H19" s="203">
        <v>0</v>
      </c>
      <c r="I19" s="203">
        <v>0</v>
      </c>
      <c r="J19" s="203">
        <v>34.61</v>
      </c>
      <c r="K19" s="203">
        <v>242.57</v>
      </c>
      <c r="L19" s="203">
        <v>15.19</v>
      </c>
      <c r="M19" s="203">
        <v>2.82</v>
      </c>
      <c r="N19" s="203">
        <v>2.09</v>
      </c>
      <c r="O19" s="203">
        <v>2.93</v>
      </c>
      <c r="P19" s="203">
        <v>1.65</v>
      </c>
      <c r="Q19" s="203">
        <v>5.76</v>
      </c>
      <c r="R19" s="203">
        <v>10.47</v>
      </c>
      <c r="S19" s="203">
        <v>6.55</v>
      </c>
      <c r="T19" s="203">
        <v>7.0000000000000007E-2</v>
      </c>
      <c r="U19" s="203">
        <v>2.15</v>
      </c>
      <c r="V19" s="203">
        <v>0.23</v>
      </c>
      <c r="W19" s="203">
        <v>0.77</v>
      </c>
      <c r="X19" s="203">
        <v>2.48</v>
      </c>
      <c r="Y19" s="203">
        <v>0</v>
      </c>
      <c r="Z19" s="203">
        <v>64.52</v>
      </c>
      <c r="AA19" s="203">
        <v>19.420000000000002</v>
      </c>
      <c r="AB19" s="203">
        <v>0</v>
      </c>
      <c r="AC19" s="203">
        <v>16.8</v>
      </c>
      <c r="AD19" s="203">
        <v>0</v>
      </c>
      <c r="AE19" s="203">
        <v>0</v>
      </c>
      <c r="AF19" s="203">
        <v>0</v>
      </c>
      <c r="AG19" s="203">
        <v>43.85</v>
      </c>
      <c r="AH19" s="203">
        <v>0</v>
      </c>
      <c r="AI19" s="203">
        <v>43.85</v>
      </c>
      <c r="AJ19" s="203">
        <v>0</v>
      </c>
      <c r="AK19" s="203">
        <v>14.88</v>
      </c>
      <c r="AL19" s="203">
        <v>0</v>
      </c>
      <c r="AM19" s="203">
        <v>0</v>
      </c>
      <c r="AN19" s="203">
        <v>0</v>
      </c>
      <c r="AO19" s="203">
        <v>303.52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4.53</v>
      </c>
      <c r="AV19" s="203">
        <v>0.12</v>
      </c>
      <c r="AW19" s="203">
        <v>0</v>
      </c>
      <c r="AX19" s="203">
        <v>0</v>
      </c>
      <c r="AY19" s="203">
        <v>0.22</v>
      </c>
    </row>
    <row r="20" spans="1:51">
      <c r="A20" t="s">
        <v>62</v>
      </c>
      <c r="B20" s="203">
        <v>0</v>
      </c>
      <c r="C20" s="203">
        <v>0</v>
      </c>
      <c r="D20" s="203">
        <v>25.31</v>
      </c>
      <c r="E20" s="203">
        <v>0</v>
      </c>
      <c r="F20" s="203">
        <v>0</v>
      </c>
      <c r="G20" s="203">
        <v>39.659999999999997</v>
      </c>
      <c r="H20" s="203">
        <v>0</v>
      </c>
      <c r="I20" s="203">
        <v>0</v>
      </c>
      <c r="J20" s="203">
        <v>34.61</v>
      </c>
      <c r="K20" s="203">
        <v>242.57</v>
      </c>
      <c r="L20" s="203">
        <v>15.19</v>
      </c>
      <c r="M20" s="203">
        <v>2.82</v>
      </c>
      <c r="N20" s="203">
        <v>2.09</v>
      </c>
      <c r="O20" s="203">
        <v>2.93</v>
      </c>
      <c r="P20" s="203">
        <v>1.65</v>
      </c>
      <c r="Q20" s="203">
        <v>5.76</v>
      </c>
      <c r="R20" s="203">
        <v>10.47</v>
      </c>
      <c r="S20" s="203">
        <v>6.55</v>
      </c>
      <c r="T20" s="203">
        <v>7.0000000000000007E-2</v>
      </c>
      <c r="U20" s="203">
        <v>2.15</v>
      </c>
      <c r="V20" s="203">
        <v>0.23</v>
      </c>
      <c r="W20" s="203">
        <v>0.77</v>
      </c>
      <c r="X20" s="203">
        <v>2.48</v>
      </c>
      <c r="Y20" s="203">
        <v>0</v>
      </c>
      <c r="Z20" s="203">
        <v>64.52</v>
      </c>
      <c r="AA20" s="203">
        <v>19.420000000000002</v>
      </c>
      <c r="AB20" s="203">
        <v>0</v>
      </c>
      <c r="AC20" s="203">
        <v>16.8</v>
      </c>
      <c r="AD20" s="203">
        <v>0</v>
      </c>
      <c r="AE20" s="203">
        <v>0</v>
      </c>
      <c r="AF20" s="203">
        <v>0</v>
      </c>
      <c r="AG20" s="203">
        <v>43.85</v>
      </c>
      <c r="AH20" s="203">
        <v>0</v>
      </c>
      <c r="AI20" s="203">
        <v>43.85</v>
      </c>
      <c r="AJ20" s="203">
        <v>0</v>
      </c>
      <c r="AK20" s="203">
        <v>14.88</v>
      </c>
      <c r="AL20" s="203">
        <v>0</v>
      </c>
      <c r="AM20" s="203">
        <v>0</v>
      </c>
      <c r="AN20" s="203">
        <v>0</v>
      </c>
      <c r="AO20" s="203">
        <v>303.52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4.53</v>
      </c>
      <c r="AV20" s="203">
        <v>0.12</v>
      </c>
      <c r="AW20" s="203">
        <v>0</v>
      </c>
      <c r="AX20" s="203">
        <v>0</v>
      </c>
      <c r="AY20" s="203">
        <v>0.22</v>
      </c>
    </row>
    <row r="21" spans="1:51">
      <c r="A21" t="s">
        <v>63</v>
      </c>
      <c r="B21" s="203">
        <v>0</v>
      </c>
      <c r="C21" s="203">
        <v>0</v>
      </c>
      <c r="D21" s="203">
        <v>25.31</v>
      </c>
      <c r="E21" s="203">
        <v>0</v>
      </c>
      <c r="F21" s="203">
        <v>0</v>
      </c>
      <c r="G21" s="203">
        <v>39.659999999999997</v>
      </c>
      <c r="H21" s="203">
        <v>0</v>
      </c>
      <c r="I21" s="203">
        <v>0</v>
      </c>
      <c r="J21" s="203">
        <v>34.61</v>
      </c>
      <c r="K21" s="203">
        <v>242.57</v>
      </c>
      <c r="L21" s="203">
        <v>15.19</v>
      </c>
      <c r="M21" s="203">
        <v>2.82</v>
      </c>
      <c r="N21" s="203">
        <v>2.09</v>
      </c>
      <c r="O21" s="203">
        <v>2.93</v>
      </c>
      <c r="P21" s="203">
        <v>4.6399999999999997</v>
      </c>
      <c r="Q21" s="203">
        <v>5.76</v>
      </c>
      <c r="R21" s="203">
        <v>10.47</v>
      </c>
      <c r="S21" s="203">
        <v>6.55</v>
      </c>
      <c r="T21" s="203">
        <v>0.25</v>
      </c>
      <c r="U21" s="203">
        <v>2.15</v>
      </c>
      <c r="V21" s="203">
        <v>0.23</v>
      </c>
      <c r="W21" s="203">
        <v>0.77</v>
      </c>
      <c r="X21" s="203">
        <v>2.48</v>
      </c>
      <c r="Y21" s="203">
        <v>0</v>
      </c>
      <c r="Z21" s="203">
        <v>64.52</v>
      </c>
      <c r="AA21" s="203">
        <v>19.420000000000002</v>
      </c>
      <c r="AB21" s="203">
        <v>0</v>
      </c>
      <c r="AC21" s="203">
        <v>16.8</v>
      </c>
      <c r="AD21" s="203">
        <v>0</v>
      </c>
      <c r="AE21" s="203">
        <v>0</v>
      </c>
      <c r="AF21" s="203">
        <v>0</v>
      </c>
      <c r="AG21" s="203">
        <v>43.85</v>
      </c>
      <c r="AH21" s="203">
        <v>0</v>
      </c>
      <c r="AI21" s="203">
        <v>43.85</v>
      </c>
      <c r="AJ21" s="203">
        <v>0</v>
      </c>
      <c r="AK21" s="203">
        <v>14.88</v>
      </c>
      <c r="AL21" s="203">
        <v>0</v>
      </c>
      <c r="AM21" s="203">
        <v>0</v>
      </c>
      <c r="AN21" s="203">
        <v>0</v>
      </c>
      <c r="AO21" s="203">
        <v>303.52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4.53</v>
      </c>
      <c r="AV21" s="203">
        <v>0.12</v>
      </c>
      <c r="AW21" s="203">
        <v>0</v>
      </c>
      <c r="AX21" s="203">
        <v>0</v>
      </c>
      <c r="AY21" s="203">
        <v>0.22</v>
      </c>
    </row>
    <row r="22" spans="1:51">
      <c r="A22" t="s">
        <v>64</v>
      </c>
      <c r="B22" s="203">
        <v>0</v>
      </c>
      <c r="C22" s="203">
        <v>0</v>
      </c>
      <c r="D22" s="203">
        <v>25.31</v>
      </c>
      <c r="E22" s="203">
        <v>0</v>
      </c>
      <c r="F22" s="203">
        <v>0</v>
      </c>
      <c r="G22" s="203">
        <v>39.659999999999997</v>
      </c>
      <c r="H22" s="203">
        <v>0</v>
      </c>
      <c r="I22" s="203">
        <v>0</v>
      </c>
      <c r="J22" s="203">
        <v>34.61</v>
      </c>
      <c r="K22" s="203">
        <v>242.57</v>
      </c>
      <c r="L22" s="203">
        <v>15.19</v>
      </c>
      <c r="M22" s="203">
        <v>2.82</v>
      </c>
      <c r="N22" s="203">
        <v>2.09</v>
      </c>
      <c r="O22" s="203">
        <v>2.93</v>
      </c>
      <c r="P22" s="203">
        <v>4.6399999999999997</v>
      </c>
      <c r="Q22" s="203">
        <v>5.76</v>
      </c>
      <c r="R22" s="203">
        <v>10.47</v>
      </c>
      <c r="S22" s="203">
        <v>6.55</v>
      </c>
      <c r="T22" s="203">
        <v>7.0000000000000007E-2</v>
      </c>
      <c r="U22" s="203">
        <v>2.15</v>
      </c>
      <c r="V22" s="203">
        <v>0.23</v>
      </c>
      <c r="W22" s="203">
        <v>0.77</v>
      </c>
      <c r="X22" s="203">
        <v>2.48</v>
      </c>
      <c r="Y22" s="203">
        <v>0</v>
      </c>
      <c r="Z22" s="203">
        <v>64.52</v>
      </c>
      <c r="AA22" s="203">
        <v>19.420000000000002</v>
      </c>
      <c r="AB22" s="203">
        <v>0</v>
      </c>
      <c r="AC22" s="203">
        <v>16.8</v>
      </c>
      <c r="AD22" s="203">
        <v>0</v>
      </c>
      <c r="AE22" s="203">
        <v>0</v>
      </c>
      <c r="AF22" s="203">
        <v>0</v>
      </c>
      <c r="AG22" s="203">
        <v>43.85</v>
      </c>
      <c r="AH22" s="203">
        <v>0</v>
      </c>
      <c r="AI22" s="203">
        <v>43.85</v>
      </c>
      <c r="AJ22" s="203">
        <v>0</v>
      </c>
      <c r="AK22" s="203">
        <v>14.88</v>
      </c>
      <c r="AL22" s="203">
        <v>0</v>
      </c>
      <c r="AM22" s="203">
        <v>0</v>
      </c>
      <c r="AN22" s="203">
        <v>0</v>
      </c>
      <c r="AO22" s="203">
        <v>303.52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4.53</v>
      </c>
      <c r="AV22" s="203">
        <v>0.12</v>
      </c>
      <c r="AW22" s="203">
        <v>0</v>
      </c>
      <c r="AX22" s="203">
        <v>0</v>
      </c>
      <c r="AY22" s="203">
        <v>0.22</v>
      </c>
    </row>
    <row r="23" spans="1:51">
      <c r="A23" t="s">
        <v>65</v>
      </c>
      <c r="B23" s="203">
        <v>0</v>
      </c>
      <c r="C23" s="203">
        <v>0</v>
      </c>
      <c r="D23" s="203">
        <v>25.31</v>
      </c>
      <c r="E23" s="203">
        <v>0</v>
      </c>
      <c r="F23" s="203">
        <v>0</v>
      </c>
      <c r="G23" s="203">
        <v>39.659999999999997</v>
      </c>
      <c r="H23" s="203">
        <v>0</v>
      </c>
      <c r="I23" s="203">
        <v>0</v>
      </c>
      <c r="J23" s="203">
        <v>34.61</v>
      </c>
      <c r="K23" s="203">
        <v>242.57</v>
      </c>
      <c r="L23" s="203">
        <v>15.19</v>
      </c>
      <c r="M23" s="203">
        <v>2.82</v>
      </c>
      <c r="N23" s="203">
        <v>2.09</v>
      </c>
      <c r="O23" s="203">
        <v>2.93</v>
      </c>
      <c r="P23" s="203">
        <v>4.6399999999999997</v>
      </c>
      <c r="Q23" s="203">
        <v>5.76</v>
      </c>
      <c r="R23" s="203">
        <v>10.47</v>
      </c>
      <c r="S23" s="203">
        <v>6.55</v>
      </c>
      <c r="T23" s="203">
        <v>7.0000000000000007E-2</v>
      </c>
      <c r="U23" s="203">
        <v>2.15</v>
      </c>
      <c r="V23" s="203">
        <v>0.23</v>
      </c>
      <c r="W23" s="203">
        <v>0.77</v>
      </c>
      <c r="X23" s="203">
        <v>2.48</v>
      </c>
      <c r="Y23" s="203">
        <v>0</v>
      </c>
      <c r="Z23" s="203">
        <v>64.52</v>
      </c>
      <c r="AA23" s="203">
        <v>19.420000000000002</v>
      </c>
      <c r="AB23" s="203">
        <v>0</v>
      </c>
      <c r="AC23" s="203">
        <v>16.8</v>
      </c>
      <c r="AD23" s="203">
        <v>0</v>
      </c>
      <c r="AE23" s="203">
        <v>0</v>
      </c>
      <c r="AF23" s="203">
        <v>0</v>
      </c>
      <c r="AG23" s="203">
        <v>43.85</v>
      </c>
      <c r="AH23" s="203">
        <v>0</v>
      </c>
      <c r="AI23" s="203">
        <v>43.85</v>
      </c>
      <c r="AJ23" s="203">
        <v>0</v>
      </c>
      <c r="AK23" s="203">
        <v>14.88</v>
      </c>
      <c r="AL23" s="203">
        <v>0</v>
      </c>
      <c r="AM23" s="203">
        <v>0</v>
      </c>
      <c r="AN23" s="203">
        <v>0</v>
      </c>
      <c r="AO23" s="203">
        <v>303.52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4.53</v>
      </c>
      <c r="AV23" s="203">
        <v>0.12</v>
      </c>
      <c r="AW23" s="203">
        <v>0</v>
      </c>
      <c r="AX23" s="203">
        <v>0.03</v>
      </c>
      <c r="AY23" s="203">
        <v>0.22</v>
      </c>
    </row>
    <row r="24" spans="1:51">
      <c r="A24" t="s">
        <v>66</v>
      </c>
      <c r="B24" s="203">
        <v>0</v>
      </c>
      <c r="C24" s="203">
        <v>0</v>
      </c>
      <c r="D24" s="203">
        <v>25.31</v>
      </c>
      <c r="E24" s="203">
        <v>0</v>
      </c>
      <c r="F24" s="203">
        <v>0</v>
      </c>
      <c r="G24" s="203">
        <v>39.659999999999997</v>
      </c>
      <c r="H24" s="203">
        <v>0</v>
      </c>
      <c r="I24" s="203">
        <v>0</v>
      </c>
      <c r="J24" s="203">
        <v>34.61</v>
      </c>
      <c r="K24" s="203">
        <v>242.57</v>
      </c>
      <c r="L24" s="203">
        <v>15.19</v>
      </c>
      <c r="M24" s="203">
        <v>2.82</v>
      </c>
      <c r="N24" s="203">
        <v>2.09</v>
      </c>
      <c r="O24" s="203">
        <v>2.93</v>
      </c>
      <c r="P24" s="203">
        <v>4.6399999999999997</v>
      </c>
      <c r="Q24" s="203">
        <v>5.76</v>
      </c>
      <c r="R24" s="203">
        <v>10.47</v>
      </c>
      <c r="S24" s="203">
        <v>6.55</v>
      </c>
      <c r="T24" s="203">
        <v>0.25</v>
      </c>
      <c r="U24" s="203">
        <v>2.15</v>
      </c>
      <c r="V24" s="203">
        <v>0.23</v>
      </c>
      <c r="W24" s="203">
        <v>0.77</v>
      </c>
      <c r="X24" s="203">
        <v>2.48</v>
      </c>
      <c r="Y24" s="203">
        <v>0</v>
      </c>
      <c r="Z24" s="203">
        <v>45.28</v>
      </c>
      <c r="AA24" s="203">
        <v>19.420000000000002</v>
      </c>
      <c r="AB24" s="203">
        <v>0</v>
      </c>
      <c r="AC24" s="203">
        <v>16.8</v>
      </c>
      <c r="AD24" s="203">
        <v>0</v>
      </c>
      <c r="AE24" s="203">
        <v>0</v>
      </c>
      <c r="AF24" s="203">
        <v>0</v>
      </c>
      <c r="AG24" s="203">
        <v>43.85</v>
      </c>
      <c r="AH24" s="203">
        <v>0</v>
      </c>
      <c r="AI24" s="203">
        <v>43.85</v>
      </c>
      <c r="AJ24" s="203">
        <v>0</v>
      </c>
      <c r="AK24" s="203">
        <v>14.88</v>
      </c>
      <c r="AL24" s="203">
        <v>0</v>
      </c>
      <c r="AM24" s="203">
        <v>0</v>
      </c>
      <c r="AN24" s="203">
        <v>0</v>
      </c>
      <c r="AO24" s="203">
        <v>303.52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4.53</v>
      </c>
      <c r="AV24" s="203">
        <v>0.12</v>
      </c>
      <c r="AW24" s="203">
        <v>0</v>
      </c>
      <c r="AX24" s="203">
        <v>0.03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25.31</v>
      </c>
      <c r="E25" s="203">
        <v>0</v>
      </c>
      <c r="F25" s="203">
        <v>0</v>
      </c>
      <c r="G25" s="203">
        <v>39.659999999999997</v>
      </c>
      <c r="H25" s="203">
        <v>0</v>
      </c>
      <c r="I25" s="203">
        <v>0</v>
      </c>
      <c r="J25" s="203">
        <v>34.61</v>
      </c>
      <c r="K25" s="203">
        <v>242.57</v>
      </c>
      <c r="L25" s="203">
        <v>15.19</v>
      </c>
      <c r="M25" s="203">
        <v>2.82</v>
      </c>
      <c r="N25" s="203">
        <v>2.09</v>
      </c>
      <c r="O25" s="203">
        <v>2.93</v>
      </c>
      <c r="P25" s="203">
        <v>4.6399999999999997</v>
      </c>
      <c r="Q25" s="203">
        <v>5.76</v>
      </c>
      <c r="R25" s="203">
        <v>10.43</v>
      </c>
      <c r="S25" s="203">
        <v>6.55</v>
      </c>
      <c r="T25" s="203">
        <v>0.25</v>
      </c>
      <c r="U25" s="203">
        <v>2.15</v>
      </c>
      <c r="V25" s="203">
        <v>0.23</v>
      </c>
      <c r="W25" s="203">
        <v>0.77</v>
      </c>
      <c r="X25" s="203">
        <v>2.48</v>
      </c>
      <c r="Y25" s="203">
        <v>0</v>
      </c>
      <c r="Z25" s="203">
        <v>4.66</v>
      </c>
      <c r="AA25" s="203">
        <v>19.420000000000002</v>
      </c>
      <c r="AB25" s="203">
        <v>0</v>
      </c>
      <c r="AC25" s="203">
        <v>16.8</v>
      </c>
      <c r="AD25" s="203">
        <v>0</v>
      </c>
      <c r="AE25" s="203">
        <v>0</v>
      </c>
      <c r="AF25" s="203">
        <v>0</v>
      </c>
      <c r="AG25" s="203">
        <v>43.85</v>
      </c>
      <c r="AH25" s="203">
        <v>0</v>
      </c>
      <c r="AI25" s="203">
        <v>43.85</v>
      </c>
      <c r="AJ25" s="203">
        <v>0</v>
      </c>
      <c r="AK25" s="203">
        <v>14.88</v>
      </c>
      <c r="AL25" s="203">
        <v>0</v>
      </c>
      <c r="AM25" s="203">
        <v>0</v>
      </c>
      <c r="AN25" s="203">
        <v>0</v>
      </c>
      <c r="AO25" s="203">
        <v>303.52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4.53</v>
      </c>
      <c r="AV25" s="203">
        <v>0.12</v>
      </c>
      <c r="AW25" s="203">
        <v>0</v>
      </c>
      <c r="AX25" s="203">
        <v>0.03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25.31</v>
      </c>
      <c r="E26" s="203">
        <v>0</v>
      </c>
      <c r="F26" s="203">
        <v>0</v>
      </c>
      <c r="G26" s="203">
        <v>39.659999999999997</v>
      </c>
      <c r="H26" s="203">
        <v>0</v>
      </c>
      <c r="I26" s="203">
        <v>0</v>
      </c>
      <c r="J26" s="203">
        <v>34.61</v>
      </c>
      <c r="K26" s="203">
        <v>242.57</v>
      </c>
      <c r="L26" s="203">
        <v>15.19</v>
      </c>
      <c r="M26" s="203">
        <v>2.82</v>
      </c>
      <c r="N26" s="203">
        <v>2.09</v>
      </c>
      <c r="O26" s="203">
        <v>2.93</v>
      </c>
      <c r="P26" s="203">
        <v>4.6399999999999997</v>
      </c>
      <c r="Q26" s="203">
        <v>5.76</v>
      </c>
      <c r="R26" s="203">
        <v>10.43</v>
      </c>
      <c r="S26" s="203">
        <v>6.55</v>
      </c>
      <c r="T26" s="203">
        <v>0.25</v>
      </c>
      <c r="U26" s="203">
        <v>2.15</v>
      </c>
      <c r="V26" s="203">
        <v>0.23</v>
      </c>
      <c r="W26" s="203">
        <v>0.77</v>
      </c>
      <c r="X26" s="203">
        <v>2.48</v>
      </c>
      <c r="Y26" s="203">
        <v>0</v>
      </c>
      <c r="Z26" s="203">
        <v>4.66</v>
      </c>
      <c r="AA26" s="203">
        <v>19.420000000000002</v>
      </c>
      <c r="AB26" s="203">
        <v>0</v>
      </c>
      <c r="AC26" s="203">
        <v>16.8</v>
      </c>
      <c r="AD26" s="203">
        <v>0</v>
      </c>
      <c r="AE26" s="203">
        <v>0</v>
      </c>
      <c r="AF26" s="203">
        <v>0</v>
      </c>
      <c r="AG26" s="203">
        <v>43.85</v>
      </c>
      <c r="AH26" s="203">
        <v>0</v>
      </c>
      <c r="AI26" s="203">
        <v>43.85</v>
      </c>
      <c r="AJ26" s="203">
        <v>0</v>
      </c>
      <c r="AK26" s="203">
        <v>14.88</v>
      </c>
      <c r="AL26" s="203">
        <v>0</v>
      </c>
      <c r="AM26" s="203">
        <v>0</v>
      </c>
      <c r="AN26" s="203">
        <v>0</v>
      </c>
      <c r="AO26" s="203">
        <v>303.52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4.53</v>
      </c>
      <c r="AV26" s="203">
        <v>0.12</v>
      </c>
      <c r="AW26" s="203">
        <v>0</v>
      </c>
      <c r="AX26" s="203">
        <v>0.03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25.31</v>
      </c>
      <c r="E27" s="203">
        <v>0</v>
      </c>
      <c r="F27" s="203">
        <v>0</v>
      </c>
      <c r="G27" s="203">
        <v>39.659999999999997</v>
      </c>
      <c r="H27" s="203">
        <v>0</v>
      </c>
      <c r="I27" s="203">
        <v>0</v>
      </c>
      <c r="J27" s="203">
        <v>34.61</v>
      </c>
      <c r="K27" s="203">
        <v>224.14</v>
      </c>
      <c r="L27" s="203">
        <v>15.19</v>
      </c>
      <c r="M27" s="203">
        <v>2.82</v>
      </c>
      <c r="N27" s="203">
        <v>2.09</v>
      </c>
      <c r="O27" s="203">
        <v>2.93</v>
      </c>
      <c r="P27" s="203">
        <v>4.6399999999999997</v>
      </c>
      <c r="Q27" s="203">
        <v>0.37</v>
      </c>
      <c r="R27" s="203">
        <v>0.76</v>
      </c>
      <c r="S27" s="203">
        <v>0.47</v>
      </c>
      <c r="T27" s="203">
        <v>0.25</v>
      </c>
      <c r="U27" s="203">
        <v>2.15</v>
      </c>
      <c r="V27" s="203">
        <v>0.23</v>
      </c>
      <c r="W27" s="203">
        <v>0.77</v>
      </c>
      <c r="X27" s="203">
        <v>2.48</v>
      </c>
      <c r="Y27" s="203">
        <v>0</v>
      </c>
      <c r="Z27" s="203">
        <v>4.66</v>
      </c>
      <c r="AA27" s="203">
        <v>1.51</v>
      </c>
      <c r="AB27" s="203">
        <v>0</v>
      </c>
      <c r="AC27" s="203">
        <v>16.8</v>
      </c>
      <c r="AD27" s="203">
        <v>0</v>
      </c>
      <c r="AE27" s="203">
        <v>0</v>
      </c>
      <c r="AF27" s="203">
        <v>0</v>
      </c>
      <c r="AG27" s="203">
        <v>43.85</v>
      </c>
      <c r="AH27" s="203">
        <v>0</v>
      </c>
      <c r="AI27" s="203">
        <v>43.85</v>
      </c>
      <c r="AJ27" s="203">
        <v>0</v>
      </c>
      <c r="AK27" s="203">
        <v>10.95</v>
      </c>
      <c r="AL27" s="203">
        <v>0</v>
      </c>
      <c r="AM27" s="203">
        <v>0</v>
      </c>
      <c r="AN27" s="203">
        <v>0</v>
      </c>
      <c r="AO27" s="203">
        <v>303.52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4.53</v>
      </c>
      <c r="AV27" s="203">
        <v>0.12</v>
      </c>
      <c r="AW27" s="203">
        <v>0</v>
      </c>
      <c r="AX27" s="203">
        <v>0.03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25.31</v>
      </c>
      <c r="E28" s="203">
        <v>0</v>
      </c>
      <c r="F28" s="203">
        <v>0</v>
      </c>
      <c r="G28" s="203">
        <v>39.659999999999997</v>
      </c>
      <c r="H28" s="203">
        <v>0</v>
      </c>
      <c r="I28" s="203">
        <v>0</v>
      </c>
      <c r="J28" s="203">
        <v>34.61</v>
      </c>
      <c r="K28" s="203">
        <v>147.19</v>
      </c>
      <c r="L28" s="203">
        <v>15.19</v>
      </c>
      <c r="M28" s="203">
        <v>2.82</v>
      </c>
      <c r="N28" s="203">
        <v>2.09</v>
      </c>
      <c r="O28" s="203">
        <v>2.93</v>
      </c>
      <c r="P28" s="203">
        <v>4.6399999999999997</v>
      </c>
      <c r="Q28" s="203">
        <v>0.37</v>
      </c>
      <c r="R28" s="203">
        <v>0.76</v>
      </c>
      <c r="S28" s="203">
        <v>0.47</v>
      </c>
      <c r="T28" s="203">
        <v>0.25</v>
      </c>
      <c r="U28" s="203">
        <v>2.15</v>
      </c>
      <c r="V28" s="203">
        <v>0.23</v>
      </c>
      <c r="W28" s="203">
        <v>0.77</v>
      </c>
      <c r="X28" s="203">
        <v>2.48</v>
      </c>
      <c r="Y28" s="203">
        <v>0</v>
      </c>
      <c r="Z28" s="203">
        <v>4.66</v>
      </c>
      <c r="AA28" s="203">
        <v>1.51</v>
      </c>
      <c r="AB28" s="203">
        <v>0</v>
      </c>
      <c r="AC28" s="203">
        <v>16.8</v>
      </c>
      <c r="AD28" s="203">
        <v>0</v>
      </c>
      <c r="AE28" s="203">
        <v>0</v>
      </c>
      <c r="AF28" s="203">
        <v>0</v>
      </c>
      <c r="AG28" s="203">
        <v>43.85</v>
      </c>
      <c r="AH28" s="203">
        <v>0</v>
      </c>
      <c r="AI28" s="203">
        <v>43.85</v>
      </c>
      <c r="AJ28" s="203">
        <v>0</v>
      </c>
      <c r="AK28" s="203">
        <v>10.95</v>
      </c>
      <c r="AL28" s="203">
        <v>0</v>
      </c>
      <c r="AM28" s="203">
        <v>0</v>
      </c>
      <c r="AN28" s="203">
        <v>0</v>
      </c>
      <c r="AO28" s="203">
        <v>303.52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4.53</v>
      </c>
      <c r="AV28" s="203">
        <v>0.12</v>
      </c>
      <c r="AW28" s="203">
        <v>0</v>
      </c>
      <c r="AX28" s="203">
        <v>0.03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25.31</v>
      </c>
      <c r="E29" s="203">
        <v>0</v>
      </c>
      <c r="F29" s="203">
        <v>0</v>
      </c>
      <c r="G29" s="203">
        <v>39.659999999999997</v>
      </c>
      <c r="H29" s="203">
        <v>0</v>
      </c>
      <c r="I29" s="203">
        <v>0</v>
      </c>
      <c r="J29" s="203">
        <v>34.61</v>
      </c>
      <c r="K29" s="203">
        <v>137.57</v>
      </c>
      <c r="L29" s="203">
        <v>15.19</v>
      </c>
      <c r="M29" s="203">
        <v>2.82</v>
      </c>
      <c r="N29" s="203">
        <v>2.09</v>
      </c>
      <c r="O29" s="203">
        <v>2.93</v>
      </c>
      <c r="P29" s="203">
        <v>4.6399999999999997</v>
      </c>
      <c r="Q29" s="203">
        <v>0.37</v>
      </c>
      <c r="R29" s="203">
        <v>0.76</v>
      </c>
      <c r="S29" s="203">
        <v>0.47</v>
      </c>
      <c r="T29" s="203">
        <v>0.25</v>
      </c>
      <c r="U29" s="203">
        <v>2.15</v>
      </c>
      <c r="V29" s="203">
        <v>0.23</v>
      </c>
      <c r="W29" s="203">
        <v>0.77</v>
      </c>
      <c r="X29" s="203">
        <v>2.48</v>
      </c>
      <c r="Y29" s="203">
        <v>0</v>
      </c>
      <c r="Z29" s="203">
        <v>4.66</v>
      </c>
      <c r="AA29" s="203">
        <v>1.51</v>
      </c>
      <c r="AB29" s="203">
        <v>0</v>
      </c>
      <c r="AC29" s="203">
        <v>16.8</v>
      </c>
      <c r="AD29" s="203">
        <v>0</v>
      </c>
      <c r="AE29" s="203">
        <v>0</v>
      </c>
      <c r="AF29" s="203">
        <v>0</v>
      </c>
      <c r="AG29" s="203">
        <v>43.85</v>
      </c>
      <c r="AH29" s="203">
        <v>0</v>
      </c>
      <c r="AI29" s="203">
        <v>43.85</v>
      </c>
      <c r="AJ29" s="203">
        <v>0</v>
      </c>
      <c r="AK29" s="203">
        <v>10.95</v>
      </c>
      <c r="AL29" s="203">
        <v>0</v>
      </c>
      <c r="AM29" s="203">
        <v>0</v>
      </c>
      <c r="AN29" s="203">
        <v>0</v>
      </c>
      <c r="AO29" s="203">
        <v>303.52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4.53</v>
      </c>
      <c r="AV29" s="203">
        <v>0.12</v>
      </c>
      <c r="AW29" s="203">
        <v>0</v>
      </c>
      <c r="AX29" s="203">
        <v>0.03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25.31</v>
      </c>
      <c r="E30" s="203">
        <v>0</v>
      </c>
      <c r="F30" s="203">
        <v>0</v>
      </c>
      <c r="G30" s="203">
        <v>39.659999999999997</v>
      </c>
      <c r="H30" s="203">
        <v>0</v>
      </c>
      <c r="I30" s="203">
        <v>0</v>
      </c>
      <c r="J30" s="203">
        <v>34.61</v>
      </c>
      <c r="K30" s="203">
        <v>242.42</v>
      </c>
      <c r="L30" s="203">
        <v>15.19</v>
      </c>
      <c r="M30" s="203">
        <v>2.81</v>
      </c>
      <c r="N30" s="203">
        <v>2.09</v>
      </c>
      <c r="O30" s="203">
        <v>2.93</v>
      </c>
      <c r="P30" s="203">
        <v>4.6399999999999997</v>
      </c>
      <c r="Q30" s="203">
        <v>0.37</v>
      </c>
      <c r="R30" s="203">
        <v>0.76</v>
      </c>
      <c r="S30" s="203">
        <v>0.47</v>
      </c>
      <c r="T30" s="203">
        <v>0.25</v>
      </c>
      <c r="U30" s="203">
        <v>2.15</v>
      </c>
      <c r="V30" s="203">
        <v>0.23</v>
      </c>
      <c r="W30" s="203">
        <v>0.77</v>
      </c>
      <c r="X30" s="203">
        <v>2.48</v>
      </c>
      <c r="Y30" s="203">
        <v>0</v>
      </c>
      <c r="Z30" s="203">
        <v>4.66</v>
      </c>
      <c r="AA30" s="203">
        <v>1.51</v>
      </c>
      <c r="AB30" s="203">
        <v>0</v>
      </c>
      <c r="AC30" s="203">
        <v>16.8</v>
      </c>
      <c r="AD30" s="203">
        <v>0</v>
      </c>
      <c r="AE30" s="203">
        <v>0</v>
      </c>
      <c r="AF30" s="203">
        <v>0</v>
      </c>
      <c r="AG30" s="203">
        <v>43.85</v>
      </c>
      <c r="AH30" s="203">
        <v>0</v>
      </c>
      <c r="AI30" s="203">
        <v>43.85</v>
      </c>
      <c r="AJ30" s="203">
        <v>0</v>
      </c>
      <c r="AK30" s="203">
        <v>10.95</v>
      </c>
      <c r="AL30" s="203">
        <v>0</v>
      </c>
      <c r="AM30" s="203">
        <v>0</v>
      </c>
      <c r="AN30" s="203">
        <v>0</v>
      </c>
      <c r="AO30" s="203">
        <v>303.52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4.53</v>
      </c>
      <c r="AV30" s="203">
        <v>0.12</v>
      </c>
      <c r="AW30" s="203">
        <v>0</v>
      </c>
      <c r="AX30" s="203">
        <v>0.03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25.19</v>
      </c>
      <c r="E31" s="203">
        <v>0</v>
      </c>
      <c r="F31" s="203">
        <v>0</v>
      </c>
      <c r="G31" s="203">
        <v>39.659999999999997</v>
      </c>
      <c r="H31" s="203">
        <v>0</v>
      </c>
      <c r="I31" s="203">
        <v>0</v>
      </c>
      <c r="J31" s="203">
        <v>34.61</v>
      </c>
      <c r="K31" s="203">
        <v>242.37</v>
      </c>
      <c r="L31" s="203">
        <v>15.28</v>
      </c>
      <c r="M31" s="203">
        <v>2.82</v>
      </c>
      <c r="N31" s="203">
        <v>2.09</v>
      </c>
      <c r="O31" s="203">
        <v>2.93</v>
      </c>
      <c r="P31" s="203">
        <v>4.6399999999999997</v>
      </c>
      <c r="Q31" s="203">
        <v>0.37</v>
      </c>
      <c r="R31" s="203">
        <v>0.76</v>
      </c>
      <c r="S31" s="203">
        <v>0.47</v>
      </c>
      <c r="T31" s="203">
        <v>0.25</v>
      </c>
      <c r="U31" s="203">
        <v>2.15</v>
      </c>
      <c r="V31" s="203">
        <v>0.23</v>
      </c>
      <c r="W31" s="203">
        <v>0.77</v>
      </c>
      <c r="X31" s="203">
        <v>2.48</v>
      </c>
      <c r="Y31" s="203">
        <v>0</v>
      </c>
      <c r="Z31" s="203">
        <v>4.66</v>
      </c>
      <c r="AA31" s="203">
        <v>1.51</v>
      </c>
      <c r="AB31" s="203">
        <v>0</v>
      </c>
      <c r="AC31" s="203">
        <v>16.38</v>
      </c>
      <c r="AD31" s="203">
        <v>0</v>
      </c>
      <c r="AE31" s="203">
        <v>0</v>
      </c>
      <c r="AF31" s="203">
        <v>0</v>
      </c>
      <c r="AG31" s="203">
        <v>43.85</v>
      </c>
      <c r="AH31" s="203">
        <v>0</v>
      </c>
      <c r="AI31" s="203">
        <v>43.85</v>
      </c>
      <c r="AJ31" s="203">
        <v>0</v>
      </c>
      <c r="AK31" s="203">
        <v>10.95</v>
      </c>
      <c r="AL31" s="203">
        <v>0</v>
      </c>
      <c r="AM31" s="203">
        <v>0</v>
      </c>
      <c r="AN31" s="203">
        <v>0</v>
      </c>
      <c r="AO31" s="203">
        <v>303.52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4.53</v>
      </c>
      <c r="AV31" s="203">
        <v>0.12</v>
      </c>
      <c r="AW31" s="203">
        <v>0</v>
      </c>
      <c r="AX31" s="203">
        <v>0.03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25.19</v>
      </c>
      <c r="E32" s="203">
        <v>0</v>
      </c>
      <c r="F32" s="203">
        <v>0</v>
      </c>
      <c r="G32" s="203">
        <v>39.659999999999997</v>
      </c>
      <c r="H32" s="203">
        <v>0</v>
      </c>
      <c r="I32" s="203">
        <v>0</v>
      </c>
      <c r="J32" s="203">
        <v>34.61</v>
      </c>
      <c r="K32" s="203">
        <v>242.57</v>
      </c>
      <c r="L32" s="203">
        <v>15.37</v>
      </c>
      <c r="M32" s="203">
        <v>2.82</v>
      </c>
      <c r="N32" s="203">
        <v>2.09</v>
      </c>
      <c r="O32" s="203">
        <v>2.93</v>
      </c>
      <c r="P32" s="203">
        <v>4.6399999999999997</v>
      </c>
      <c r="Q32" s="203">
        <v>0.37</v>
      </c>
      <c r="R32" s="203">
        <v>0.85</v>
      </c>
      <c r="S32" s="203">
        <v>0.47</v>
      </c>
      <c r="T32" s="203">
        <v>0.25</v>
      </c>
      <c r="U32" s="203">
        <v>2.15</v>
      </c>
      <c r="V32" s="203">
        <v>0.23</v>
      </c>
      <c r="W32" s="203">
        <v>0.77</v>
      </c>
      <c r="X32" s="203">
        <v>2.48</v>
      </c>
      <c r="Y32" s="203">
        <v>0</v>
      </c>
      <c r="Z32" s="203">
        <v>4.66</v>
      </c>
      <c r="AA32" s="203">
        <v>1.51</v>
      </c>
      <c r="AB32" s="203">
        <v>0</v>
      </c>
      <c r="AC32" s="203">
        <v>16.38</v>
      </c>
      <c r="AD32" s="203">
        <v>0</v>
      </c>
      <c r="AE32" s="203">
        <v>0</v>
      </c>
      <c r="AF32" s="203">
        <v>0</v>
      </c>
      <c r="AG32" s="203">
        <v>43.85</v>
      </c>
      <c r="AH32" s="203">
        <v>0</v>
      </c>
      <c r="AI32" s="203">
        <v>43.85</v>
      </c>
      <c r="AJ32" s="203">
        <v>0</v>
      </c>
      <c r="AK32" s="203">
        <v>10.95</v>
      </c>
      <c r="AL32" s="203">
        <v>0</v>
      </c>
      <c r="AM32" s="203">
        <v>0</v>
      </c>
      <c r="AN32" s="203">
        <v>0</v>
      </c>
      <c r="AO32" s="203">
        <v>303.52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4.53</v>
      </c>
      <c r="AV32" s="203">
        <v>0.12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25.19</v>
      </c>
      <c r="E33" s="203">
        <v>0</v>
      </c>
      <c r="F33" s="203">
        <v>0</v>
      </c>
      <c r="G33" s="203">
        <v>39.659999999999997</v>
      </c>
      <c r="H33" s="203">
        <v>0</v>
      </c>
      <c r="I33" s="203">
        <v>0</v>
      </c>
      <c r="J33" s="203">
        <v>34.61</v>
      </c>
      <c r="K33" s="203">
        <v>242.57</v>
      </c>
      <c r="L33" s="203">
        <v>15.42</v>
      </c>
      <c r="M33" s="203">
        <v>2.82</v>
      </c>
      <c r="N33" s="203">
        <v>2.09</v>
      </c>
      <c r="O33" s="203">
        <v>2.93</v>
      </c>
      <c r="P33" s="203">
        <v>4.6399999999999997</v>
      </c>
      <c r="Q33" s="203">
        <v>5.61</v>
      </c>
      <c r="R33" s="203">
        <v>10.84</v>
      </c>
      <c r="S33" s="203">
        <v>6.55</v>
      </c>
      <c r="T33" s="203">
        <v>7.0000000000000007E-2</v>
      </c>
      <c r="U33" s="203">
        <v>2.15</v>
      </c>
      <c r="V33" s="203">
        <v>0</v>
      </c>
      <c r="W33" s="203">
        <v>0.77</v>
      </c>
      <c r="X33" s="203">
        <v>2.48</v>
      </c>
      <c r="Y33" s="203">
        <v>0</v>
      </c>
      <c r="Z33" s="203">
        <v>4.66</v>
      </c>
      <c r="AA33" s="203">
        <v>1.51</v>
      </c>
      <c r="AB33" s="203">
        <v>0</v>
      </c>
      <c r="AC33" s="203">
        <v>16.38</v>
      </c>
      <c r="AD33" s="203">
        <v>0</v>
      </c>
      <c r="AE33" s="203">
        <v>0</v>
      </c>
      <c r="AF33" s="203">
        <v>0</v>
      </c>
      <c r="AG33" s="203">
        <v>43.85</v>
      </c>
      <c r="AH33" s="203">
        <v>0</v>
      </c>
      <c r="AI33" s="203">
        <v>43.85</v>
      </c>
      <c r="AJ33" s="203">
        <v>0</v>
      </c>
      <c r="AK33" s="203">
        <v>10.95</v>
      </c>
      <c r="AL33" s="203">
        <v>0</v>
      </c>
      <c r="AM33" s="203">
        <v>0</v>
      </c>
      <c r="AN33" s="203">
        <v>0</v>
      </c>
      <c r="AO33" s="203">
        <v>303.52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4.72</v>
      </c>
      <c r="AV33" s="203">
        <v>0.12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25.19</v>
      </c>
      <c r="E34" s="203">
        <v>0</v>
      </c>
      <c r="F34" s="203">
        <v>0</v>
      </c>
      <c r="G34" s="203">
        <v>39.659999999999997</v>
      </c>
      <c r="H34" s="203">
        <v>0</v>
      </c>
      <c r="I34" s="203">
        <v>0</v>
      </c>
      <c r="J34" s="203">
        <v>34.61</v>
      </c>
      <c r="K34" s="203">
        <v>242.57</v>
      </c>
      <c r="L34" s="203">
        <v>15.35</v>
      </c>
      <c r="M34" s="203">
        <v>2.82</v>
      </c>
      <c r="N34" s="203">
        <v>2.09</v>
      </c>
      <c r="O34" s="203">
        <v>2.93</v>
      </c>
      <c r="P34" s="203">
        <v>4.6399999999999997</v>
      </c>
      <c r="Q34" s="203">
        <v>4.3499999999999996</v>
      </c>
      <c r="R34" s="203">
        <v>9.5399999999999991</v>
      </c>
      <c r="S34" s="203">
        <v>5.8</v>
      </c>
      <c r="T34" s="203">
        <v>7.0000000000000007E-2</v>
      </c>
      <c r="U34" s="203">
        <v>2.15</v>
      </c>
      <c r="V34" s="203">
        <v>0.23</v>
      </c>
      <c r="W34" s="203">
        <v>0.77</v>
      </c>
      <c r="X34" s="203">
        <v>2.48</v>
      </c>
      <c r="Y34" s="203">
        <v>0</v>
      </c>
      <c r="Z34" s="203">
        <v>40.47</v>
      </c>
      <c r="AA34" s="203">
        <v>19.420000000000002</v>
      </c>
      <c r="AB34" s="203">
        <v>0</v>
      </c>
      <c r="AC34" s="203">
        <v>16.38</v>
      </c>
      <c r="AD34" s="203">
        <v>0</v>
      </c>
      <c r="AE34" s="203">
        <v>0</v>
      </c>
      <c r="AF34" s="203">
        <v>0</v>
      </c>
      <c r="AG34" s="203">
        <v>43.85</v>
      </c>
      <c r="AH34" s="203">
        <v>0</v>
      </c>
      <c r="AI34" s="203">
        <v>43.85</v>
      </c>
      <c r="AJ34" s="203">
        <v>0</v>
      </c>
      <c r="AK34" s="203">
        <v>10.95</v>
      </c>
      <c r="AL34" s="203">
        <v>0</v>
      </c>
      <c r="AM34" s="203">
        <v>0</v>
      </c>
      <c r="AN34" s="203">
        <v>0</v>
      </c>
      <c r="AO34" s="203">
        <v>303.52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4.72</v>
      </c>
      <c r="AV34" s="203">
        <v>0.12</v>
      </c>
      <c r="AW34" s="203">
        <v>0</v>
      </c>
      <c r="AX34" s="203">
        <v>0</v>
      </c>
      <c r="AY34" s="203">
        <v>0.22</v>
      </c>
    </row>
    <row r="35" spans="1:51">
      <c r="A35" t="s">
        <v>77</v>
      </c>
      <c r="B35" s="203">
        <v>0</v>
      </c>
      <c r="C35" s="203">
        <v>0</v>
      </c>
      <c r="D35" s="203">
        <v>25.19</v>
      </c>
      <c r="E35" s="203">
        <v>0</v>
      </c>
      <c r="F35" s="203">
        <v>0</v>
      </c>
      <c r="G35" s="203">
        <v>39.659999999999997</v>
      </c>
      <c r="H35" s="203">
        <v>0</v>
      </c>
      <c r="I35" s="203">
        <v>0</v>
      </c>
      <c r="J35" s="203">
        <v>34.61</v>
      </c>
      <c r="K35" s="203">
        <v>242.57</v>
      </c>
      <c r="L35" s="203">
        <v>15.35</v>
      </c>
      <c r="M35" s="203">
        <v>2.82</v>
      </c>
      <c r="N35" s="203">
        <v>2.09</v>
      </c>
      <c r="O35" s="203">
        <v>2.93</v>
      </c>
      <c r="P35" s="203">
        <v>4.6399999999999997</v>
      </c>
      <c r="Q35" s="203">
        <v>4.3499999999999996</v>
      </c>
      <c r="R35" s="203">
        <v>9.5399999999999991</v>
      </c>
      <c r="S35" s="203">
        <v>5.8</v>
      </c>
      <c r="T35" s="203">
        <v>1</v>
      </c>
      <c r="U35" s="203">
        <v>2.15</v>
      </c>
      <c r="V35" s="203">
        <v>2.2000000000000002</v>
      </c>
      <c r="W35" s="203">
        <v>0.15</v>
      </c>
      <c r="X35" s="203">
        <v>2.48</v>
      </c>
      <c r="Y35" s="203">
        <v>0</v>
      </c>
      <c r="Z35" s="203">
        <v>64.52</v>
      </c>
      <c r="AA35" s="203">
        <v>19.420000000000002</v>
      </c>
      <c r="AB35" s="203">
        <v>0</v>
      </c>
      <c r="AC35" s="203">
        <v>16.38</v>
      </c>
      <c r="AD35" s="203">
        <v>0</v>
      </c>
      <c r="AE35" s="203">
        <v>0</v>
      </c>
      <c r="AF35" s="203">
        <v>0</v>
      </c>
      <c r="AG35" s="203">
        <v>43.85</v>
      </c>
      <c r="AH35" s="203">
        <v>0</v>
      </c>
      <c r="AI35" s="203">
        <v>43.85</v>
      </c>
      <c r="AJ35" s="203">
        <v>0</v>
      </c>
      <c r="AK35" s="203">
        <v>10.95</v>
      </c>
      <c r="AL35" s="203">
        <v>0</v>
      </c>
      <c r="AM35" s="203">
        <v>0</v>
      </c>
      <c r="AN35" s="203">
        <v>0</v>
      </c>
      <c r="AO35" s="203">
        <v>303.52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7.03</v>
      </c>
      <c r="AV35" s="203">
        <v>0.12</v>
      </c>
      <c r="AW35" s="203">
        <v>0</v>
      </c>
      <c r="AX35" s="203">
        <v>0</v>
      </c>
      <c r="AY35" s="203">
        <v>1.51</v>
      </c>
    </row>
    <row r="36" spans="1:51">
      <c r="A36" t="s">
        <v>78</v>
      </c>
      <c r="B36" s="203">
        <v>0</v>
      </c>
      <c r="C36" s="203">
        <v>0</v>
      </c>
      <c r="D36" s="203">
        <v>25.19</v>
      </c>
      <c r="E36" s="203">
        <v>0</v>
      </c>
      <c r="F36" s="203">
        <v>0</v>
      </c>
      <c r="G36" s="203">
        <v>39.659999999999997</v>
      </c>
      <c r="H36" s="203">
        <v>0</v>
      </c>
      <c r="I36" s="203">
        <v>0</v>
      </c>
      <c r="J36" s="203">
        <v>34.61</v>
      </c>
      <c r="K36" s="203">
        <v>242.57</v>
      </c>
      <c r="L36" s="203">
        <v>15.35</v>
      </c>
      <c r="M36" s="203">
        <v>2.82</v>
      </c>
      <c r="N36" s="203">
        <v>2.09</v>
      </c>
      <c r="O36" s="203">
        <v>2.93</v>
      </c>
      <c r="P36" s="203">
        <v>4.6399999999999997</v>
      </c>
      <c r="Q36" s="203">
        <v>4.3499999999999996</v>
      </c>
      <c r="R36" s="203">
        <v>9.5399999999999991</v>
      </c>
      <c r="S36" s="203">
        <v>5.8</v>
      </c>
      <c r="T36" s="203">
        <v>1</v>
      </c>
      <c r="U36" s="203">
        <v>2.15</v>
      </c>
      <c r="V36" s="203">
        <v>2.2000000000000002</v>
      </c>
      <c r="W36" s="203">
        <v>0.77</v>
      </c>
      <c r="X36" s="203">
        <v>2.48</v>
      </c>
      <c r="Y36" s="203">
        <v>0</v>
      </c>
      <c r="Z36" s="203">
        <v>64.52</v>
      </c>
      <c r="AA36" s="203">
        <v>19.420000000000002</v>
      </c>
      <c r="AB36" s="203">
        <v>0</v>
      </c>
      <c r="AC36" s="203">
        <v>16.38</v>
      </c>
      <c r="AD36" s="203">
        <v>0</v>
      </c>
      <c r="AE36" s="203">
        <v>0</v>
      </c>
      <c r="AF36" s="203">
        <v>0</v>
      </c>
      <c r="AG36" s="203">
        <v>43.85</v>
      </c>
      <c r="AH36" s="203">
        <v>0</v>
      </c>
      <c r="AI36" s="203">
        <v>43.85</v>
      </c>
      <c r="AJ36" s="203">
        <v>0</v>
      </c>
      <c r="AK36" s="203">
        <v>10.95</v>
      </c>
      <c r="AL36" s="203">
        <v>0</v>
      </c>
      <c r="AM36" s="203">
        <v>0</v>
      </c>
      <c r="AN36" s="203">
        <v>0</v>
      </c>
      <c r="AO36" s="203">
        <v>303.52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7.03</v>
      </c>
      <c r="AV36" s="203">
        <v>0.12</v>
      </c>
      <c r="AW36" s="203">
        <v>0</v>
      </c>
      <c r="AX36" s="203">
        <v>0</v>
      </c>
      <c r="AY36" s="203">
        <v>1.51</v>
      </c>
    </row>
    <row r="37" spans="1:51">
      <c r="A37" t="s">
        <v>79</v>
      </c>
      <c r="B37" s="203">
        <v>0</v>
      </c>
      <c r="C37" s="203">
        <v>0</v>
      </c>
      <c r="D37" s="203">
        <v>25.19</v>
      </c>
      <c r="E37" s="203">
        <v>0</v>
      </c>
      <c r="F37" s="203">
        <v>0</v>
      </c>
      <c r="G37" s="203">
        <v>39.659999999999997</v>
      </c>
      <c r="H37" s="203">
        <v>0</v>
      </c>
      <c r="I37" s="203">
        <v>0</v>
      </c>
      <c r="J37" s="203">
        <v>34.61</v>
      </c>
      <c r="K37" s="203">
        <v>242.57</v>
      </c>
      <c r="L37" s="203">
        <v>15.35</v>
      </c>
      <c r="M37" s="203">
        <v>2.82</v>
      </c>
      <c r="N37" s="203">
        <v>2.09</v>
      </c>
      <c r="O37" s="203">
        <v>2.93</v>
      </c>
      <c r="P37" s="203">
        <v>4.6399999999999997</v>
      </c>
      <c r="Q37" s="203">
        <v>4.3499999999999996</v>
      </c>
      <c r="R37" s="203">
        <v>9.5399999999999991</v>
      </c>
      <c r="S37" s="203">
        <v>5.8</v>
      </c>
      <c r="T37" s="203">
        <v>1</v>
      </c>
      <c r="U37" s="203">
        <v>2.15</v>
      </c>
      <c r="V37" s="203">
        <v>1.77</v>
      </c>
      <c r="W37" s="203">
        <v>7.78</v>
      </c>
      <c r="X37" s="203">
        <v>29.13</v>
      </c>
      <c r="Y37" s="203">
        <v>0</v>
      </c>
      <c r="Z37" s="203">
        <v>64.52</v>
      </c>
      <c r="AA37" s="203">
        <v>19.420000000000002</v>
      </c>
      <c r="AB37" s="203">
        <v>0</v>
      </c>
      <c r="AC37" s="203">
        <v>16.38</v>
      </c>
      <c r="AD37" s="203">
        <v>0</v>
      </c>
      <c r="AE37" s="203">
        <v>0</v>
      </c>
      <c r="AF37" s="203">
        <v>0</v>
      </c>
      <c r="AG37" s="203">
        <v>43.85</v>
      </c>
      <c r="AH37" s="203">
        <v>0</v>
      </c>
      <c r="AI37" s="203">
        <v>43.85</v>
      </c>
      <c r="AJ37" s="203">
        <v>0</v>
      </c>
      <c r="AK37" s="203">
        <v>10.95</v>
      </c>
      <c r="AL37" s="203">
        <v>0</v>
      </c>
      <c r="AM37" s="203">
        <v>0</v>
      </c>
      <c r="AN37" s="203">
        <v>0</v>
      </c>
      <c r="AO37" s="203">
        <v>303.52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7.03</v>
      </c>
      <c r="AV37" s="203">
        <v>0.12</v>
      </c>
      <c r="AW37" s="203">
        <v>0</v>
      </c>
      <c r="AX37" s="203">
        <v>0</v>
      </c>
      <c r="AY37" s="203">
        <v>1.51</v>
      </c>
    </row>
    <row r="38" spans="1:51">
      <c r="A38" t="s">
        <v>80</v>
      </c>
      <c r="B38" s="203">
        <v>0</v>
      </c>
      <c r="C38" s="203">
        <v>0</v>
      </c>
      <c r="D38" s="203">
        <v>25.19</v>
      </c>
      <c r="E38" s="203">
        <v>0</v>
      </c>
      <c r="F38" s="203">
        <v>0</v>
      </c>
      <c r="G38" s="203">
        <v>39.659999999999997</v>
      </c>
      <c r="H38" s="203">
        <v>0</v>
      </c>
      <c r="I38" s="203">
        <v>0</v>
      </c>
      <c r="J38" s="203">
        <v>34.61</v>
      </c>
      <c r="K38" s="203">
        <v>242.57</v>
      </c>
      <c r="L38" s="203">
        <v>15.35</v>
      </c>
      <c r="M38" s="203">
        <v>2.82</v>
      </c>
      <c r="N38" s="203">
        <v>2.09</v>
      </c>
      <c r="O38" s="203">
        <v>2.93</v>
      </c>
      <c r="P38" s="203">
        <v>4.6399999999999997</v>
      </c>
      <c r="Q38" s="203">
        <v>4.3499999999999996</v>
      </c>
      <c r="R38" s="203">
        <v>9.5399999999999991</v>
      </c>
      <c r="S38" s="203">
        <v>5.8</v>
      </c>
      <c r="T38" s="203">
        <v>1</v>
      </c>
      <c r="U38" s="203">
        <v>2.15</v>
      </c>
      <c r="V38" s="203">
        <v>1.77</v>
      </c>
      <c r="W38" s="203">
        <v>7.78</v>
      </c>
      <c r="X38" s="203">
        <v>29.13</v>
      </c>
      <c r="Y38" s="203">
        <v>0</v>
      </c>
      <c r="Z38" s="203">
        <v>64.52</v>
      </c>
      <c r="AA38" s="203">
        <v>19.420000000000002</v>
      </c>
      <c r="AB38" s="203">
        <v>0</v>
      </c>
      <c r="AC38" s="203">
        <v>16.38</v>
      </c>
      <c r="AD38" s="203">
        <v>0</v>
      </c>
      <c r="AE38" s="203">
        <v>0</v>
      </c>
      <c r="AF38" s="203">
        <v>0</v>
      </c>
      <c r="AG38" s="203">
        <v>43.85</v>
      </c>
      <c r="AH38" s="203">
        <v>0</v>
      </c>
      <c r="AI38" s="203">
        <v>43.85</v>
      </c>
      <c r="AJ38" s="203">
        <v>0</v>
      </c>
      <c r="AK38" s="203">
        <v>10.95</v>
      </c>
      <c r="AL38" s="203">
        <v>0</v>
      </c>
      <c r="AM38" s="203">
        <v>0</v>
      </c>
      <c r="AN38" s="203">
        <v>0</v>
      </c>
      <c r="AO38" s="203">
        <v>303.52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7.03</v>
      </c>
      <c r="AV38" s="203">
        <v>0.12</v>
      </c>
      <c r="AW38" s="203">
        <v>0</v>
      </c>
      <c r="AX38" s="203">
        <v>0</v>
      </c>
      <c r="AY38" s="203">
        <v>1.51</v>
      </c>
    </row>
    <row r="39" spans="1:51">
      <c r="A39" t="s">
        <v>81</v>
      </c>
      <c r="B39" s="203">
        <v>0</v>
      </c>
      <c r="C39" s="203">
        <v>0</v>
      </c>
      <c r="D39" s="203">
        <v>25.19</v>
      </c>
      <c r="E39" s="203">
        <v>0</v>
      </c>
      <c r="F39" s="203">
        <v>0</v>
      </c>
      <c r="G39" s="203">
        <v>39.659999999999997</v>
      </c>
      <c r="H39" s="203">
        <v>0</v>
      </c>
      <c r="I39" s="203">
        <v>0</v>
      </c>
      <c r="J39" s="203">
        <v>34.61</v>
      </c>
      <c r="K39" s="203">
        <v>242.56</v>
      </c>
      <c r="L39" s="203">
        <v>15.35</v>
      </c>
      <c r="M39" s="203">
        <v>2.54</v>
      </c>
      <c r="N39" s="203">
        <v>2.11</v>
      </c>
      <c r="O39" s="203">
        <v>2.94</v>
      </c>
      <c r="P39" s="203">
        <v>4.7</v>
      </c>
      <c r="Q39" s="203">
        <v>4.3499999999999996</v>
      </c>
      <c r="R39" s="203">
        <v>9.5399999999999991</v>
      </c>
      <c r="S39" s="203">
        <v>4.76</v>
      </c>
      <c r="T39" s="203">
        <v>0.97</v>
      </c>
      <c r="U39" s="203">
        <v>2.15</v>
      </c>
      <c r="V39" s="203">
        <v>1.77</v>
      </c>
      <c r="W39" s="203">
        <v>7.76</v>
      </c>
      <c r="X39" s="203">
        <v>29.13</v>
      </c>
      <c r="Y39" s="203">
        <v>0</v>
      </c>
      <c r="Z39" s="203">
        <v>64.52</v>
      </c>
      <c r="AA39" s="203">
        <v>19.420000000000002</v>
      </c>
      <c r="AB39" s="203">
        <v>0</v>
      </c>
      <c r="AC39" s="203">
        <v>16.8</v>
      </c>
      <c r="AD39" s="203">
        <v>0</v>
      </c>
      <c r="AE39" s="203">
        <v>0</v>
      </c>
      <c r="AF39" s="203">
        <v>0</v>
      </c>
      <c r="AG39" s="203">
        <v>43.85</v>
      </c>
      <c r="AH39" s="203">
        <v>0</v>
      </c>
      <c r="AI39" s="203">
        <v>43.85</v>
      </c>
      <c r="AJ39" s="203">
        <v>0</v>
      </c>
      <c r="AK39" s="203">
        <v>9.39</v>
      </c>
      <c r="AL39" s="203">
        <v>0</v>
      </c>
      <c r="AM39" s="203">
        <v>0</v>
      </c>
      <c r="AN39" s="203">
        <v>0</v>
      </c>
      <c r="AO39" s="203">
        <v>298.85000000000002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7.03</v>
      </c>
      <c r="AV39" s="203">
        <v>0.12</v>
      </c>
      <c r="AW39" s="203">
        <v>0</v>
      </c>
      <c r="AX39" s="203">
        <v>0</v>
      </c>
      <c r="AY39" s="203">
        <v>1.51</v>
      </c>
    </row>
    <row r="40" spans="1:51">
      <c r="A40" t="s">
        <v>82</v>
      </c>
      <c r="B40" s="203">
        <v>0</v>
      </c>
      <c r="C40" s="203">
        <v>0</v>
      </c>
      <c r="D40" s="203">
        <v>25.19</v>
      </c>
      <c r="E40" s="203">
        <v>0</v>
      </c>
      <c r="F40" s="203">
        <v>0</v>
      </c>
      <c r="G40" s="203">
        <v>39.659999999999997</v>
      </c>
      <c r="H40" s="203">
        <v>0</v>
      </c>
      <c r="I40" s="203">
        <v>0</v>
      </c>
      <c r="J40" s="203">
        <v>34.61</v>
      </c>
      <c r="K40" s="203">
        <v>242.56</v>
      </c>
      <c r="L40" s="203">
        <v>15.35</v>
      </c>
      <c r="M40" s="203">
        <v>2.54</v>
      </c>
      <c r="N40" s="203">
        <v>2.11</v>
      </c>
      <c r="O40" s="203">
        <v>2.94</v>
      </c>
      <c r="P40" s="203">
        <v>4.7</v>
      </c>
      <c r="Q40" s="203">
        <v>4.3499999999999996</v>
      </c>
      <c r="R40" s="203">
        <v>9.5399999999999991</v>
      </c>
      <c r="S40" s="203">
        <v>4.76</v>
      </c>
      <c r="T40" s="203">
        <v>0.97</v>
      </c>
      <c r="U40" s="203">
        <v>2.15</v>
      </c>
      <c r="V40" s="203">
        <v>1.77</v>
      </c>
      <c r="W40" s="203">
        <v>7.76</v>
      </c>
      <c r="X40" s="203">
        <v>29.13</v>
      </c>
      <c r="Y40" s="203">
        <v>0</v>
      </c>
      <c r="Z40" s="203">
        <v>64.52</v>
      </c>
      <c r="AA40" s="203">
        <v>19.420000000000002</v>
      </c>
      <c r="AB40" s="203">
        <v>0</v>
      </c>
      <c r="AC40" s="203">
        <v>16.8</v>
      </c>
      <c r="AD40" s="203">
        <v>0</v>
      </c>
      <c r="AE40" s="203">
        <v>0</v>
      </c>
      <c r="AF40" s="203">
        <v>0</v>
      </c>
      <c r="AG40" s="203">
        <v>43.85</v>
      </c>
      <c r="AH40" s="203">
        <v>0</v>
      </c>
      <c r="AI40" s="203">
        <v>43.85</v>
      </c>
      <c r="AJ40" s="203">
        <v>0</v>
      </c>
      <c r="AK40" s="203">
        <v>9.39</v>
      </c>
      <c r="AL40" s="203">
        <v>0</v>
      </c>
      <c r="AM40" s="203">
        <v>0</v>
      </c>
      <c r="AN40" s="203">
        <v>0</v>
      </c>
      <c r="AO40" s="203">
        <v>298.85000000000002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7.03</v>
      </c>
      <c r="AV40" s="203">
        <v>0.12</v>
      </c>
      <c r="AW40" s="203">
        <v>0</v>
      </c>
      <c r="AX40" s="203">
        <v>0</v>
      </c>
      <c r="AY40" s="203">
        <v>1.51</v>
      </c>
    </row>
    <row r="41" spans="1:51">
      <c r="A41" t="s">
        <v>83</v>
      </c>
      <c r="B41" s="203">
        <v>0</v>
      </c>
      <c r="C41" s="203">
        <v>0</v>
      </c>
      <c r="D41" s="203">
        <v>25.13</v>
      </c>
      <c r="E41" s="203">
        <v>0</v>
      </c>
      <c r="F41" s="203">
        <v>0</v>
      </c>
      <c r="G41" s="203">
        <v>39.659999999999997</v>
      </c>
      <c r="H41" s="203">
        <v>0</v>
      </c>
      <c r="I41" s="203">
        <v>0</v>
      </c>
      <c r="J41" s="203">
        <v>34.61</v>
      </c>
      <c r="K41" s="203">
        <v>242.56</v>
      </c>
      <c r="L41" s="203">
        <v>15.35</v>
      </c>
      <c r="M41" s="203">
        <v>2.54</v>
      </c>
      <c r="N41" s="203">
        <v>2.11</v>
      </c>
      <c r="O41" s="203">
        <v>2.94</v>
      </c>
      <c r="P41" s="203">
        <v>1.48</v>
      </c>
      <c r="Q41" s="203">
        <v>4.3499999999999996</v>
      </c>
      <c r="R41" s="203">
        <v>9.5399999999999991</v>
      </c>
      <c r="S41" s="203">
        <v>4.76</v>
      </c>
      <c r="T41" s="203">
        <v>0.97</v>
      </c>
      <c r="U41" s="203">
        <v>2.15</v>
      </c>
      <c r="V41" s="203">
        <v>1.77</v>
      </c>
      <c r="W41" s="203">
        <v>7.63</v>
      </c>
      <c r="X41" s="203">
        <v>29.13</v>
      </c>
      <c r="Y41" s="203">
        <v>0</v>
      </c>
      <c r="Z41" s="203">
        <v>64.52</v>
      </c>
      <c r="AA41" s="203">
        <v>19.420000000000002</v>
      </c>
      <c r="AB41" s="203">
        <v>0</v>
      </c>
      <c r="AC41" s="203">
        <v>16.8</v>
      </c>
      <c r="AD41" s="203">
        <v>0</v>
      </c>
      <c r="AE41" s="203">
        <v>0</v>
      </c>
      <c r="AF41" s="203">
        <v>0</v>
      </c>
      <c r="AG41" s="203">
        <v>43.85</v>
      </c>
      <c r="AH41" s="203">
        <v>0</v>
      </c>
      <c r="AI41" s="203">
        <v>43.85</v>
      </c>
      <c r="AJ41" s="203">
        <v>0</v>
      </c>
      <c r="AK41" s="203">
        <v>9.39</v>
      </c>
      <c r="AL41" s="203">
        <v>0</v>
      </c>
      <c r="AM41" s="203">
        <v>0</v>
      </c>
      <c r="AN41" s="203">
        <v>0</v>
      </c>
      <c r="AO41" s="203">
        <v>298.85000000000002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7.03</v>
      </c>
      <c r="AV41" s="203">
        <v>0.32</v>
      </c>
      <c r="AW41" s="203">
        <v>0</v>
      </c>
      <c r="AX41" s="203">
        <v>0</v>
      </c>
      <c r="AY41" s="203">
        <v>1.28</v>
      </c>
    </row>
    <row r="42" spans="1:51">
      <c r="A42" t="s">
        <v>84</v>
      </c>
      <c r="B42" s="203">
        <v>0</v>
      </c>
      <c r="C42" s="203">
        <v>0</v>
      </c>
      <c r="D42" s="203">
        <v>25.13</v>
      </c>
      <c r="E42" s="203">
        <v>0</v>
      </c>
      <c r="F42" s="203">
        <v>0</v>
      </c>
      <c r="G42" s="203">
        <v>39.659999999999997</v>
      </c>
      <c r="H42" s="203">
        <v>0</v>
      </c>
      <c r="I42" s="203">
        <v>0</v>
      </c>
      <c r="J42" s="203">
        <v>34.61</v>
      </c>
      <c r="K42" s="203">
        <v>242.56</v>
      </c>
      <c r="L42" s="203">
        <v>15.35</v>
      </c>
      <c r="M42" s="203">
        <v>2.54</v>
      </c>
      <c r="N42" s="203">
        <v>2.11</v>
      </c>
      <c r="O42" s="203">
        <v>2.94</v>
      </c>
      <c r="P42" s="203">
        <v>1.26</v>
      </c>
      <c r="Q42" s="203">
        <v>4.3499999999999996</v>
      </c>
      <c r="R42" s="203">
        <v>9.5399999999999991</v>
      </c>
      <c r="S42" s="203">
        <v>4.76</v>
      </c>
      <c r="T42" s="203">
        <v>0.97</v>
      </c>
      <c r="U42" s="203">
        <v>2.15</v>
      </c>
      <c r="V42" s="203">
        <v>1.77</v>
      </c>
      <c r="W42" s="203">
        <v>7.63</v>
      </c>
      <c r="X42" s="203">
        <v>29.13</v>
      </c>
      <c r="Y42" s="203">
        <v>0</v>
      </c>
      <c r="Z42" s="203">
        <v>64.52</v>
      </c>
      <c r="AA42" s="203">
        <v>19.420000000000002</v>
      </c>
      <c r="AB42" s="203">
        <v>0</v>
      </c>
      <c r="AC42" s="203">
        <v>16.8</v>
      </c>
      <c r="AD42" s="203">
        <v>0</v>
      </c>
      <c r="AE42" s="203">
        <v>0</v>
      </c>
      <c r="AF42" s="203">
        <v>0</v>
      </c>
      <c r="AG42" s="203">
        <v>43.85</v>
      </c>
      <c r="AH42" s="203">
        <v>0</v>
      </c>
      <c r="AI42" s="203">
        <v>43.85</v>
      </c>
      <c r="AJ42" s="203">
        <v>0</v>
      </c>
      <c r="AK42" s="203">
        <v>9.39</v>
      </c>
      <c r="AL42" s="203">
        <v>0</v>
      </c>
      <c r="AM42" s="203">
        <v>0</v>
      </c>
      <c r="AN42" s="203">
        <v>0</v>
      </c>
      <c r="AO42" s="203">
        <v>298.85000000000002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7.03</v>
      </c>
      <c r="AV42" s="203">
        <v>0.32</v>
      </c>
      <c r="AW42" s="203">
        <v>0</v>
      </c>
      <c r="AX42" s="203">
        <v>0</v>
      </c>
      <c r="AY42" s="203">
        <v>1.28</v>
      </c>
    </row>
    <row r="43" spans="1:51">
      <c r="A43" t="s">
        <v>85</v>
      </c>
      <c r="B43" s="203">
        <v>0</v>
      </c>
      <c r="C43" s="203">
        <v>0</v>
      </c>
      <c r="D43" s="203">
        <v>24.88</v>
      </c>
      <c r="E43" s="203">
        <v>0</v>
      </c>
      <c r="F43" s="203">
        <v>0</v>
      </c>
      <c r="G43" s="203">
        <v>39.659999999999997</v>
      </c>
      <c r="H43" s="203">
        <v>0</v>
      </c>
      <c r="I43" s="203">
        <v>0</v>
      </c>
      <c r="J43" s="203">
        <v>34.61</v>
      </c>
      <c r="K43" s="203">
        <v>242.56</v>
      </c>
      <c r="L43" s="203">
        <v>15.35</v>
      </c>
      <c r="M43" s="203">
        <v>2.54</v>
      </c>
      <c r="N43" s="203">
        <v>2.11</v>
      </c>
      <c r="O43" s="203">
        <v>2.94</v>
      </c>
      <c r="P43" s="203">
        <v>1.26</v>
      </c>
      <c r="Q43" s="203">
        <v>4.3499999999999996</v>
      </c>
      <c r="R43" s="203">
        <v>9.41</v>
      </c>
      <c r="S43" s="203">
        <v>4.76</v>
      </c>
      <c r="T43" s="203">
        <v>0.97</v>
      </c>
      <c r="U43" s="203">
        <v>2.15</v>
      </c>
      <c r="V43" s="203">
        <v>1.77</v>
      </c>
      <c r="W43" s="203">
        <v>7.63</v>
      </c>
      <c r="X43" s="203">
        <v>29.13</v>
      </c>
      <c r="Y43" s="203">
        <v>0</v>
      </c>
      <c r="Z43" s="203">
        <v>64.52</v>
      </c>
      <c r="AA43" s="203">
        <v>19.420000000000002</v>
      </c>
      <c r="AB43" s="203">
        <v>0</v>
      </c>
      <c r="AC43" s="203">
        <v>16.8</v>
      </c>
      <c r="AD43" s="203">
        <v>0</v>
      </c>
      <c r="AE43" s="203">
        <v>0</v>
      </c>
      <c r="AF43" s="203">
        <v>0</v>
      </c>
      <c r="AG43" s="203">
        <v>43.85</v>
      </c>
      <c r="AH43" s="203">
        <v>0</v>
      </c>
      <c r="AI43" s="203">
        <v>43.85</v>
      </c>
      <c r="AJ43" s="203">
        <v>0</v>
      </c>
      <c r="AK43" s="203">
        <v>9.39</v>
      </c>
      <c r="AL43" s="203">
        <v>0</v>
      </c>
      <c r="AM43" s="203">
        <v>0</v>
      </c>
      <c r="AN43" s="203">
        <v>0</v>
      </c>
      <c r="AO43" s="203">
        <v>298.85000000000002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7.03</v>
      </c>
      <c r="AV43" s="203">
        <v>0.32</v>
      </c>
      <c r="AW43" s="203">
        <v>0</v>
      </c>
      <c r="AX43" s="203">
        <v>0</v>
      </c>
      <c r="AY43" s="203">
        <v>1.26</v>
      </c>
    </row>
    <row r="44" spans="1:51">
      <c r="A44" t="s">
        <v>86</v>
      </c>
      <c r="B44" s="203">
        <v>0</v>
      </c>
      <c r="C44" s="203">
        <v>0</v>
      </c>
      <c r="D44" s="203">
        <v>24.88</v>
      </c>
      <c r="E44" s="203">
        <v>0</v>
      </c>
      <c r="F44" s="203">
        <v>0</v>
      </c>
      <c r="G44" s="203">
        <v>39.659999999999997</v>
      </c>
      <c r="H44" s="203">
        <v>0</v>
      </c>
      <c r="I44" s="203">
        <v>0</v>
      </c>
      <c r="J44" s="203">
        <v>34.61</v>
      </c>
      <c r="K44" s="203">
        <v>242.56</v>
      </c>
      <c r="L44" s="203">
        <v>15.35</v>
      </c>
      <c r="M44" s="203">
        <v>2.54</v>
      </c>
      <c r="N44" s="203">
        <v>2.11</v>
      </c>
      <c r="O44" s="203">
        <v>2.94</v>
      </c>
      <c r="P44" s="203">
        <v>1.26</v>
      </c>
      <c r="Q44" s="203">
        <v>4.3499999999999996</v>
      </c>
      <c r="R44" s="203">
        <v>9.41</v>
      </c>
      <c r="S44" s="203">
        <v>4.76</v>
      </c>
      <c r="T44" s="203">
        <v>0.97</v>
      </c>
      <c r="U44" s="203">
        <v>2.15</v>
      </c>
      <c r="V44" s="203">
        <v>1.77</v>
      </c>
      <c r="W44" s="203">
        <v>7.63</v>
      </c>
      <c r="X44" s="203">
        <v>29.13</v>
      </c>
      <c r="Y44" s="203">
        <v>0</v>
      </c>
      <c r="Z44" s="203">
        <v>64.52</v>
      </c>
      <c r="AA44" s="203">
        <v>19.420000000000002</v>
      </c>
      <c r="AB44" s="203">
        <v>0</v>
      </c>
      <c r="AC44" s="203">
        <v>16.8</v>
      </c>
      <c r="AD44" s="203">
        <v>0</v>
      </c>
      <c r="AE44" s="203">
        <v>0</v>
      </c>
      <c r="AF44" s="203">
        <v>0</v>
      </c>
      <c r="AG44" s="203">
        <v>43.85</v>
      </c>
      <c r="AH44" s="203">
        <v>0</v>
      </c>
      <c r="AI44" s="203">
        <v>43.85</v>
      </c>
      <c r="AJ44" s="203">
        <v>0</v>
      </c>
      <c r="AK44" s="203">
        <v>9.39</v>
      </c>
      <c r="AL44" s="203">
        <v>0</v>
      </c>
      <c r="AM44" s="203">
        <v>0</v>
      </c>
      <c r="AN44" s="203">
        <v>0</v>
      </c>
      <c r="AO44" s="203">
        <v>298.85000000000002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7.03</v>
      </c>
      <c r="AV44" s="203">
        <v>0.32</v>
      </c>
      <c r="AW44" s="203">
        <v>0</v>
      </c>
      <c r="AX44" s="203">
        <v>0</v>
      </c>
      <c r="AY44" s="203">
        <v>1.26</v>
      </c>
    </row>
    <row r="45" spans="1:51">
      <c r="A45" t="s">
        <v>87</v>
      </c>
      <c r="B45" s="203">
        <v>0</v>
      </c>
      <c r="C45" s="203">
        <v>0</v>
      </c>
      <c r="D45" s="203">
        <v>24.88</v>
      </c>
      <c r="E45" s="203">
        <v>0</v>
      </c>
      <c r="F45" s="203">
        <v>0</v>
      </c>
      <c r="G45" s="203">
        <v>39.659999999999997</v>
      </c>
      <c r="H45" s="203">
        <v>0</v>
      </c>
      <c r="I45" s="203">
        <v>0</v>
      </c>
      <c r="J45" s="203">
        <v>34.61</v>
      </c>
      <c r="K45" s="203">
        <v>242.56</v>
      </c>
      <c r="L45" s="203">
        <v>15.35</v>
      </c>
      <c r="M45" s="203">
        <v>2.54</v>
      </c>
      <c r="N45" s="203">
        <v>2.11</v>
      </c>
      <c r="O45" s="203">
        <v>2.94</v>
      </c>
      <c r="P45" s="203">
        <v>1.26</v>
      </c>
      <c r="Q45" s="203">
        <v>3.87</v>
      </c>
      <c r="R45" s="203">
        <v>9.41</v>
      </c>
      <c r="S45" s="203">
        <v>4.76</v>
      </c>
      <c r="T45" s="203">
        <v>0.97</v>
      </c>
      <c r="U45" s="203">
        <v>2.15</v>
      </c>
      <c r="V45" s="203">
        <v>1.77</v>
      </c>
      <c r="W45" s="203">
        <v>7.09</v>
      </c>
      <c r="X45" s="203">
        <v>27.63</v>
      </c>
      <c r="Y45" s="203">
        <v>0</v>
      </c>
      <c r="Z45" s="203">
        <v>64.52</v>
      </c>
      <c r="AA45" s="203">
        <v>19.420000000000002</v>
      </c>
      <c r="AB45" s="203">
        <v>0</v>
      </c>
      <c r="AC45" s="203">
        <v>17.309999999999999</v>
      </c>
      <c r="AD45" s="203">
        <v>0</v>
      </c>
      <c r="AE45" s="203">
        <v>0</v>
      </c>
      <c r="AF45" s="203">
        <v>0</v>
      </c>
      <c r="AG45" s="203">
        <v>43.85</v>
      </c>
      <c r="AH45" s="203">
        <v>0</v>
      </c>
      <c r="AI45" s="203">
        <v>43.85</v>
      </c>
      <c r="AJ45" s="203">
        <v>0</v>
      </c>
      <c r="AK45" s="203">
        <v>9.39</v>
      </c>
      <c r="AL45" s="203">
        <v>0</v>
      </c>
      <c r="AM45" s="203">
        <v>0</v>
      </c>
      <c r="AN45" s="203">
        <v>0</v>
      </c>
      <c r="AO45" s="203">
        <v>298.85000000000002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7.03</v>
      </c>
      <c r="AV45" s="203">
        <v>0.32</v>
      </c>
      <c r="AW45" s="203">
        <v>0</v>
      </c>
      <c r="AX45" s="203">
        <v>0</v>
      </c>
      <c r="AY45" s="203">
        <v>1.21</v>
      </c>
    </row>
    <row r="46" spans="1:51">
      <c r="A46" t="s">
        <v>88</v>
      </c>
      <c r="B46" s="203">
        <v>0</v>
      </c>
      <c r="C46" s="203">
        <v>0</v>
      </c>
      <c r="D46" s="203">
        <v>24.88</v>
      </c>
      <c r="E46" s="203">
        <v>0</v>
      </c>
      <c r="F46" s="203">
        <v>0</v>
      </c>
      <c r="G46" s="203">
        <v>39.659999999999997</v>
      </c>
      <c r="H46" s="203">
        <v>0</v>
      </c>
      <c r="I46" s="203">
        <v>0</v>
      </c>
      <c r="J46" s="203">
        <v>34.61</v>
      </c>
      <c r="K46" s="203">
        <v>242.56</v>
      </c>
      <c r="L46" s="203">
        <v>15.35</v>
      </c>
      <c r="M46" s="203">
        <v>2.54</v>
      </c>
      <c r="N46" s="203">
        <v>2.11</v>
      </c>
      <c r="O46" s="203">
        <v>2.94</v>
      </c>
      <c r="P46" s="203">
        <v>1.26</v>
      </c>
      <c r="Q46" s="203">
        <v>3.87</v>
      </c>
      <c r="R46" s="203">
        <v>9.41</v>
      </c>
      <c r="S46" s="203">
        <v>4.76</v>
      </c>
      <c r="T46" s="203">
        <v>0.97</v>
      </c>
      <c r="U46" s="203">
        <v>2.15</v>
      </c>
      <c r="V46" s="203">
        <v>1.77</v>
      </c>
      <c r="W46" s="203">
        <v>7.09</v>
      </c>
      <c r="X46" s="203">
        <v>27.59</v>
      </c>
      <c r="Y46" s="203">
        <v>0</v>
      </c>
      <c r="Z46" s="203">
        <v>64.52</v>
      </c>
      <c r="AA46" s="203">
        <v>19.420000000000002</v>
      </c>
      <c r="AB46" s="203">
        <v>0</v>
      </c>
      <c r="AC46" s="203">
        <v>17.309999999999999</v>
      </c>
      <c r="AD46" s="203">
        <v>0</v>
      </c>
      <c r="AE46" s="203">
        <v>0</v>
      </c>
      <c r="AF46" s="203">
        <v>0</v>
      </c>
      <c r="AG46" s="203">
        <v>43.85</v>
      </c>
      <c r="AH46" s="203">
        <v>0</v>
      </c>
      <c r="AI46" s="203">
        <v>43.85</v>
      </c>
      <c r="AJ46" s="203">
        <v>0</v>
      </c>
      <c r="AK46" s="203">
        <v>9.39</v>
      </c>
      <c r="AL46" s="203">
        <v>0</v>
      </c>
      <c r="AM46" s="203">
        <v>0</v>
      </c>
      <c r="AN46" s="203">
        <v>0</v>
      </c>
      <c r="AO46" s="203">
        <v>298.85000000000002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7.03</v>
      </c>
      <c r="AV46" s="203">
        <v>0.32</v>
      </c>
      <c r="AW46" s="203">
        <v>0</v>
      </c>
      <c r="AX46" s="203">
        <v>0</v>
      </c>
      <c r="AY46" s="203">
        <v>1.21</v>
      </c>
    </row>
    <row r="47" spans="1:51">
      <c r="A47" t="s">
        <v>89</v>
      </c>
      <c r="B47" s="203">
        <v>0</v>
      </c>
      <c r="C47" s="203">
        <v>0</v>
      </c>
      <c r="D47" s="203">
        <v>24.7</v>
      </c>
      <c r="E47" s="203">
        <v>0</v>
      </c>
      <c r="F47" s="203">
        <v>0</v>
      </c>
      <c r="G47" s="203">
        <v>39.659999999999997</v>
      </c>
      <c r="H47" s="203">
        <v>0</v>
      </c>
      <c r="I47" s="203">
        <v>0</v>
      </c>
      <c r="J47" s="203">
        <v>34.61</v>
      </c>
      <c r="K47" s="203">
        <v>242.56</v>
      </c>
      <c r="L47" s="203">
        <v>15.35</v>
      </c>
      <c r="M47" s="203">
        <v>2.54</v>
      </c>
      <c r="N47" s="203">
        <v>2.11</v>
      </c>
      <c r="O47" s="203">
        <v>2.94</v>
      </c>
      <c r="P47" s="203">
        <v>1.26</v>
      </c>
      <c r="Q47" s="203">
        <v>3.87</v>
      </c>
      <c r="R47" s="203">
        <v>7.41</v>
      </c>
      <c r="S47" s="203">
        <v>4.76</v>
      </c>
      <c r="T47" s="203">
        <v>0.97</v>
      </c>
      <c r="U47" s="203">
        <v>2.15</v>
      </c>
      <c r="V47" s="203">
        <v>1.77</v>
      </c>
      <c r="W47" s="203">
        <v>6.55</v>
      </c>
      <c r="X47" s="203">
        <v>21.68</v>
      </c>
      <c r="Y47" s="203">
        <v>0</v>
      </c>
      <c r="Z47" s="203">
        <v>64.52</v>
      </c>
      <c r="AA47" s="203">
        <v>19.420000000000002</v>
      </c>
      <c r="AB47" s="203">
        <v>0</v>
      </c>
      <c r="AC47" s="203">
        <v>17.309999999999999</v>
      </c>
      <c r="AD47" s="203">
        <v>0</v>
      </c>
      <c r="AE47" s="203">
        <v>0</v>
      </c>
      <c r="AF47" s="203">
        <v>0</v>
      </c>
      <c r="AG47" s="203">
        <v>43.85</v>
      </c>
      <c r="AH47" s="203">
        <v>0</v>
      </c>
      <c r="AI47" s="203">
        <v>43.85</v>
      </c>
      <c r="AJ47" s="203">
        <v>0</v>
      </c>
      <c r="AK47" s="203">
        <v>9.39</v>
      </c>
      <c r="AL47" s="203">
        <v>0</v>
      </c>
      <c r="AM47" s="203">
        <v>0</v>
      </c>
      <c r="AN47" s="203">
        <v>0</v>
      </c>
      <c r="AO47" s="203">
        <v>298.85000000000002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7.03</v>
      </c>
      <c r="AV47" s="203">
        <v>0.32</v>
      </c>
      <c r="AW47" s="203">
        <v>0</v>
      </c>
      <c r="AX47" s="203">
        <v>0</v>
      </c>
      <c r="AY47" s="203">
        <v>0.22</v>
      </c>
    </row>
    <row r="48" spans="1:51">
      <c r="A48" t="s">
        <v>90</v>
      </c>
      <c r="B48" s="203">
        <v>0</v>
      </c>
      <c r="C48" s="203">
        <v>0</v>
      </c>
      <c r="D48" s="203">
        <v>24.7</v>
      </c>
      <c r="E48" s="203">
        <v>0</v>
      </c>
      <c r="F48" s="203">
        <v>0</v>
      </c>
      <c r="G48" s="203">
        <v>39.659999999999997</v>
      </c>
      <c r="H48" s="203">
        <v>0</v>
      </c>
      <c r="I48" s="203">
        <v>0</v>
      </c>
      <c r="J48" s="203">
        <v>34.61</v>
      </c>
      <c r="K48" s="203">
        <v>242.56</v>
      </c>
      <c r="L48" s="203">
        <v>15.35</v>
      </c>
      <c r="M48" s="203">
        <v>2.54</v>
      </c>
      <c r="N48" s="203">
        <v>2.11</v>
      </c>
      <c r="O48" s="203">
        <v>2.94</v>
      </c>
      <c r="P48" s="203">
        <v>1.26</v>
      </c>
      <c r="Q48" s="203">
        <v>3.87</v>
      </c>
      <c r="R48" s="203">
        <v>7.41</v>
      </c>
      <c r="S48" s="203">
        <v>4.76</v>
      </c>
      <c r="T48" s="203">
        <v>0.97</v>
      </c>
      <c r="U48" s="203">
        <v>2.15</v>
      </c>
      <c r="V48" s="203">
        <v>1.77</v>
      </c>
      <c r="W48" s="203">
        <v>6.55</v>
      </c>
      <c r="X48" s="203">
        <v>21.48</v>
      </c>
      <c r="Y48" s="203">
        <v>0</v>
      </c>
      <c r="Z48" s="203">
        <v>64.52</v>
      </c>
      <c r="AA48" s="203">
        <v>19.420000000000002</v>
      </c>
      <c r="AB48" s="203">
        <v>0</v>
      </c>
      <c r="AC48" s="203">
        <v>17.309999999999999</v>
      </c>
      <c r="AD48" s="203">
        <v>0</v>
      </c>
      <c r="AE48" s="203">
        <v>0</v>
      </c>
      <c r="AF48" s="203">
        <v>0</v>
      </c>
      <c r="AG48" s="203">
        <v>43.85</v>
      </c>
      <c r="AH48" s="203">
        <v>0</v>
      </c>
      <c r="AI48" s="203">
        <v>43.85</v>
      </c>
      <c r="AJ48" s="203">
        <v>0</v>
      </c>
      <c r="AK48" s="203">
        <v>9.39</v>
      </c>
      <c r="AL48" s="203">
        <v>0</v>
      </c>
      <c r="AM48" s="203">
        <v>0</v>
      </c>
      <c r="AN48" s="203">
        <v>0</v>
      </c>
      <c r="AO48" s="203">
        <v>298.85000000000002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7.03</v>
      </c>
      <c r="AV48" s="203">
        <v>0.32</v>
      </c>
      <c r="AW48" s="203">
        <v>0</v>
      </c>
      <c r="AX48" s="203">
        <v>0</v>
      </c>
      <c r="AY48" s="203">
        <v>0.22</v>
      </c>
    </row>
    <row r="49" spans="1:51">
      <c r="A49" t="s">
        <v>91</v>
      </c>
      <c r="B49" s="203">
        <v>0</v>
      </c>
      <c r="C49" s="203">
        <v>0</v>
      </c>
      <c r="D49" s="203">
        <v>24.7</v>
      </c>
      <c r="E49" s="203">
        <v>0</v>
      </c>
      <c r="F49" s="203">
        <v>0</v>
      </c>
      <c r="G49" s="203">
        <v>39.659999999999997</v>
      </c>
      <c r="H49" s="203">
        <v>0</v>
      </c>
      <c r="I49" s="203">
        <v>0</v>
      </c>
      <c r="J49" s="203">
        <v>34.61</v>
      </c>
      <c r="K49" s="203">
        <v>242.56</v>
      </c>
      <c r="L49" s="203">
        <v>15.35</v>
      </c>
      <c r="M49" s="203">
        <v>2.54</v>
      </c>
      <c r="N49" s="203">
        <v>2.11</v>
      </c>
      <c r="O49" s="203">
        <v>2.94</v>
      </c>
      <c r="P49" s="203">
        <v>1.26</v>
      </c>
      <c r="Q49" s="203">
        <v>3.87</v>
      </c>
      <c r="R49" s="203">
        <v>7.41</v>
      </c>
      <c r="S49" s="203">
        <v>4.76</v>
      </c>
      <c r="T49" s="203">
        <v>0.97</v>
      </c>
      <c r="U49" s="203">
        <v>2.15</v>
      </c>
      <c r="V49" s="203">
        <v>1.77</v>
      </c>
      <c r="W49" s="203">
        <v>6.26</v>
      </c>
      <c r="X49" s="203">
        <v>19.87</v>
      </c>
      <c r="Y49" s="203">
        <v>0</v>
      </c>
      <c r="Z49" s="203">
        <v>64.52</v>
      </c>
      <c r="AA49" s="203">
        <v>19.420000000000002</v>
      </c>
      <c r="AB49" s="203">
        <v>0</v>
      </c>
      <c r="AC49" s="203">
        <v>17.309999999999999</v>
      </c>
      <c r="AD49" s="203">
        <v>0</v>
      </c>
      <c r="AE49" s="203">
        <v>0</v>
      </c>
      <c r="AF49" s="203">
        <v>0</v>
      </c>
      <c r="AG49" s="203">
        <v>43.85</v>
      </c>
      <c r="AH49" s="203">
        <v>0</v>
      </c>
      <c r="AI49" s="203">
        <v>43.85</v>
      </c>
      <c r="AJ49" s="203">
        <v>0</v>
      </c>
      <c r="AK49" s="203">
        <v>9.39</v>
      </c>
      <c r="AL49" s="203">
        <v>0</v>
      </c>
      <c r="AM49" s="203">
        <v>0</v>
      </c>
      <c r="AN49" s="203">
        <v>0</v>
      </c>
      <c r="AO49" s="203">
        <v>298.85000000000002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5.43</v>
      </c>
      <c r="AV49" s="203">
        <v>0.32</v>
      </c>
      <c r="AW49" s="203">
        <v>0</v>
      </c>
      <c r="AX49" s="203">
        <v>0</v>
      </c>
      <c r="AY49" s="203">
        <v>0.22</v>
      </c>
    </row>
    <row r="50" spans="1:51">
      <c r="A50" t="s">
        <v>92</v>
      </c>
      <c r="B50" s="203">
        <v>0</v>
      </c>
      <c r="C50" s="203">
        <v>0</v>
      </c>
      <c r="D50" s="203">
        <v>24.52</v>
      </c>
      <c r="E50" s="203">
        <v>0</v>
      </c>
      <c r="F50" s="203">
        <v>0</v>
      </c>
      <c r="G50" s="203">
        <v>39.659999999999997</v>
      </c>
      <c r="H50" s="203">
        <v>0</v>
      </c>
      <c r="I50" s="203">
        <v>0</v>
      </c>
      <c r="J50" s="203">
        <v>34.61</v>
      </c>
      <c r="K50" s="203">
        <v>242.56</v>
      </c>
      <c r="L50" s="203">
        <v>15.35</v>
      </c>
      <c r="M50" s="203">
        <v>2.54</v>
      </c>
      <c r="N50" s="203">
        <v>2.11</v>
      </c>
      <c r="O50" s="203">
        <v>2.94</v>
      </c>
      <c r="P50" s="203">
        <v>1.26</v>
      </c>
      <c r="Q50" s="203">
        <v>3.87</v>
      </c>
      <c r="R50" s="203">
        <v>7.41</v>
      </c>
      <c r="S50" s="203">
        <v>4.76</v>
      </c>
      <c r="T50" s="203">
        <v>0.97</v>
      </c>
      <c r="U50" s="203">
        <v>2.15</v>
      </c>
      <c r="V50" s="203">
        <v>1.77</v>
      </c>
      <c r="W50" s="203">
        <v>6.26</v>
      </c>
      <c r="X50" s="203">
        <v>19.87</v>
      </c>
      <c r="Y50" s="203">
        <v>0</v>
      </c>
      <c r="Z50" s="203">
        <v>64.52</v>
      </c>
      <c r="AA50" s="203">
        <v>19.420000000000002</v>
      </c>
      <c r="AB50" s="203">
        <v>0</v>
      </c>
      <c r="AC50" s="203">
        <v>17.309999999999999</v>
      </c>
      <c r="AD50" s="203">
        <v>0</v>
      </c>
      <c r="AE50" s="203">
        <v>0</v>
      </c>
      <c r="AF50" s="203">
        <v>0</v>
      </c>
      <c r="AG50" s="203">
        <v>43.85</v>
      </c>
      <c r="AH50" s="203">
        <v>0</v>
      </c>
      <c r="AI50" s="203">
        <v>43.85</v>
      </c>
      <c r="AJ50" s="203">
        <v>0</v>
      </c>
      <c r="AK50" s="203">
        <v>9.39</v>
      </c>
      <c r="AL50" s="203">
        <v>0</v>
      </c>
      <c r="AM50" s="203">
        <v>0</v>
      </c>
      <c r="AN50" s="203">
        <v>0</v>
      </c>
      <c r="AO50" s="203">
        <v>298.85000000000002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5.43</v>
      </c>
      <c r="AV50" s="203">
        <v>0.32</v>
      </c>
      <c r="AW50" s="203">
        <v>0</v>
      </c>
      <c r="AX50" s="203">
        <v>0</v>
      </c>
      <c r="AY50" s="203">
        <v>0.22</v>
      </c>
    </row>
    <row r="51" spans="1:51">
      <c r="A51" t="s">
        <v>93</v>
      </c>
      <c r="B51" s="203">
        <v>0</v>
      </c>
      <c r="C51" s="203">
        <v>0</v>
      </c>
      <c r="D51" s="203">
        <v>24.52</v>
      </c>
      <c r="E51" s="203">
        <v>0</v>
      </c>
      <c r="F51" s="203">
        <v>0</v>
      </c>
      <c r="G51" s="203">
        <v>39.659999999999997</v>
      </c>
      <c r="H51" s="203">
        <v>0</v>
      </c>
      <c r="I51" s="203">
        <v>0</v>
      </c>
      <c r="J51" s="203">
        <v>34.61</v>
      </c>
      <c r="K51" s="203">
        <v>242.56</v>
      </c>
      <c r="L51" s="203">
        <v>15.35</v>
      </c>
      <c r="M51" s="203">
        <v>2.54</v>
      </c>
      <c r="N51" s="203">
        <v>2.11</v>
      </c>
      <c r="O51" s="203">
        <v>2.94</v>
      </c>
      <c r="P51" s="203">
        <v>1.26</v>
      </c>
      <c r="Q51" s="203">
        <v>3.87</v>
      </c>
      <c r="R51" s="203">
        <v>7.41</v>
      </c>
      <c r="S51" s="203">
        <v>4.76</v>
      </c>
      <c r="T51" s="203">
        <v>0.97</v>
      </c>
      <c r="U51" s="203">
        <v>2.15</v>
      </c>
      <c r="V51" s="203">
        <v>1.77</v>
      </c>
      <c r="W51" s="203">
        <v>6.26</v>
      </c>
      <c r="X51" s="203">
        <v>19.87</v>
      </c>
      <c r="Y51" s="203">
        <v>0</v>
      </c>
      <c r="Z51" s="203">
        <v>64.52</v>
      </c>
      <c r="AA51" s="203">
        <v>19.420000000000002</v>
      </c>
      <c r="AB51" s="203">
        <v>0</v>
      </c>
      <c r="AC51" s="203">
        <v>17.309999999999999</v>
      </c>
      <c r="AD51" s="203">
        <v>0</v>
      </c>
      <c r="AE51" s="203">
        <v>0</v>
      </c>
      <c r="AF51" s="203">
        <v>0</v>
      </c>
      <c r="AG51" s="203">
        <v>43.85</v>
      </c>
      <c r="AH51" s="203">
        <v>0</v>
      </c>
      <c r="AI51" s="203">
        <v>43.85</v>
      </c>
      <c r="AJ51" s="203">
        <v>0</v>
      </c>
      <c r="AK51" s="203">
        <v>7.83</v>
      </c>
      <c r="AL51" s="203">
        <v>0</v>
      </c>
      <c r="AM51" s="203">
        <v>0</v>
      </c>
      <c r="AN51" s="203">
        <v>0</v>
      </c>
      <c r="AO51" s="203">
        <v>294.18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5.43</v>
      </c>
      <c r="AV51" s="203">
        <v>0.32</v>
      </c>
      <c r="AW51" s="203">
        <v>0</v>
      </c>
      <c r="AX51" s="203">
        <v>0</v>
      </c>
      <c r="AY51" s="203">
        <v>0.22</v>
      </c>
    </row>
    <row r="52" spans="1:51">
      <c r="A52" t="s">
        <v>94</v>
      </c>
      <c r="B52" s="203">
        <v>0</v>
      </c>
      <c r="C52" s="203">
        <v>0</v>
      </c>
      <c r="D52" s="203">
        <v>24.03</v>
      </c>
      <c r="E52" s="203">
        <v>0</v>
      </c>
      <c r="F52" s="203">
        <v>0</v>
      </c>
      <c r="G52" s="203">
        <v>39.659999999999997</v>
      </c>
      <c r="H52" s="203">
        <v>0</v>
      </c>
      <c r="I52" s="203">
        <v>0</v>
      </c>
      <c r="J52" s="203">
        <v>34.61</v>
      </c>
      <c r="K52" s="203">
        <v>242.56</v>
      </c>
      <c r="L52" s="203">
        <v>15.35</v>
      </c>
      <c r="M52" s="203">
        <v>2.54</v>
      </c>
      <c r="N52" s="203">
        <v>2.11</v>
      </c>
      <c r="O52" s="203">
        <v>2.94</v>
      </c>
      <c r="P52" s="203">
        <v>1.26</v>
      </c>
      <c r="Q52" s="203">
        <v>3.87</v>
      </c>
      <c r="R52" s="203">
        <v>7.41</v>
      </c>
      <c r="S52" s="203">
        <v>4.76</v>
      </c>
      <c r="T52" s="203">
        <v>0.97</v>
      </c>
      <c r="U52" s="203">
        <v>2.15</v>
      </c>
      <c r="V52" s="203">
        <v>1.77</v>
      </c>
      <c r="W52" s="203">
        <v>6.26</v>
      </c>
      <c r="X52" s="203">
        <v>19.87</v>
      </c>
      <c r="Y52" s="203">
        <v>0</v>
      </c>
      <c r="Z52" s="203">
        <v>64.52</v>
      </c>
      <c r="AA52" s="203">
        <v>19.420000000000002</v>
      </c>
      <c r="AB52" s="203">
        <v>0</v>
      </c>
      <c r="AC52" s="203">
        <v>17.309999999999999</v>
      </c>
      <c r="AD52" s="203">
        <v>0</v>
      </c>
      <c r="AE52" s="203">
        <v>0</v>
      </c>
      <c r="AF52" s="203">
        <v>0</v>
      </c>
      <c r="AG52" s="203">
        <v>43.85</v>
      </c>
      <c r="AH52" s="203">
        <v>0</v>
      </c>
      <c r="AI52" s="203">
        <v>43.85</v>
      </c>
      <c r="AJ52" s="203">
        <v>0</v>
      </c>
      <c r="AK52" s="203">
        <v>7.83</v>
      </c>
      <c r="AL52" s="203">
        <v>0</v>
      </c>
      <c r="AM52" s="203">
        <v>0</v>
      </c>
      <c r="AN52" s="203">
        <v>0</v>
      </c>
      <c r="AO52" s="203">
        <v>294.18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5.43</v>
      </c>
      <c r="AV52" s="203">
        <v>0.32</v>
      </c>
      <c r="AW52" s="203">
        <v>0</v>
      </c>
      <c r="AX52" s="203">
        <v>0</v>
      </c>
      <c r="AY52" s="203">
        <v>0.22</v>
      </c>
    </row>
    <row r="53" spans="1:51">
      <c r="A53" t="s">
        <v>95</v>
      </c>
      <c r="B53" s="203">
        <v>0</v>
      </c>
      <c r="C53" s="203">
        <v>0</v>
      </c>
      <c r="D53" s="203">
        <v>24.03</v>
      </c>
      <c r="E53" s="203">
        <v>0</v>
      </c>
      <c r="F53" s="203">
        <v>0</v>
      </c>
      <c r="G53" s="203">
        <v>39.659999999999997</v>
      </c>
      <c r="H53" s="203">
        <v>0</v>
      </c>
      <c r="I53" s="203">
        <v>0</v>
      </c>
      <c r="J53" s="203">
        <v>34.61</v>
      </c>
      <c r="K53" s="203">
        <v>242.56</v>
      </c>
      <c r="L53" s="203">
        <v>15.35</v>
      </c>
      <c r="M53" s="203">
        <v>7.69</v>
      </c>
      <c r="N53" s="203">
        <v>18.98</v>
      </c>
      <c r="O53" s="203">
        <v>14.6</v>
      </c>
      <c r="P53" s="203">
        <v>19.690000000000001</v>
      </c>
      <c r="Q53" s="203">
        <v>3.87</v>
      </c>
      <c r="R53" s="203">
        <v>7.41</v>
      </c>
      <c r="S53" s="203">
        <v>4.76</v>
      </c>
      <c r="T53" s="203">
        <v>0.97</v>
      </c>
      <c r="U53" s="203">
        <v>2.15</v>
      </c>
      <c r="V53" s="203">
        <v>1.77</v>
      </c>
      <c r="W53" s="203">
        <v>7.59</v>
      </c>
      <c r="X53" s="203">
        <v>23.23</v>
      </c>
      <c r="Y53" s="203">
        <v>0</v>
      </c>
      <c r="Z53" s="203">
        <v>64.52</v>
      </c>
      <c r="AA53" s="203">
        <v>19.420000000000002</v>
      </c>
      <c r="AB53" s="203">
        <v>0</v>
      </c>
      <c r="AC53" s="203">
        <v>17.39</v>
      </c>
      <c r="AD53" s="203">
        <v>0</v>
      </c>
      <c r="AE53" s="203">
        <v>0</v>
      </c>
      <c r="AF53" s="203">
        <v>0</v>
      </c>
      <c r="AG53" s="203">
        <v>43.85</v>
      </c>
      <c r="AH53" s="203">
        <v>0</v>
      </c>
      <c r="AI53" s="203">
        <v>43.85</v>
      </c>
      <c r="AJ53" s="203">
        <v>0</v>
      </c>
      <c r="AK53" s="203">
        <v>7.83</v>
      </c>
      <c r="AL53" s="203">
        <v>0</v>
      </c>
      <c r="AM53" s="203">
        <v>0</v>
      </c>
      <c r="AN53" s="203">
        <v>0</v>
      </c>
      <c r="AO53" s="203">
        <v>294.18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6.78</v>
      </c>
      <c r="AV53" s="203">
        <v>0.32</v>
      </c>
      <c r="AW53" s="203">
        <v>0</v>
      </c>
      <c r="AX53" s="203">
        <v>0</v>
      </c>
      <c r="AY53" s="203">
        <v>0.22</v>
      </c>
    </row>
    <row r="54" spans="1:51">
      <c r="A54" t="s">
        <v>96</v>
      </c>
      <c r="B54" s="203">
        <v>0</v>
      </c>
      <c r="C54" s="203">
        <v>0</v>
      </c>
      <c r="D54" s="203">
        <v>24.03</v>
      </c>
      <c r="E54" s="203">
        <v>0</v>
      </c>
      <c r="F54" s="203">
        <v>0</v>
      </c>
      <c r="G54" s="203">
        <v>39.659999999999997</v>
      </c>
      <c r="H54" s="203">
        <v>0</v>
      </c>
      <c r="I54" s="203">
        <v>0</v>
      </c>
      <c r="J54" s="203">
        <v>34.61</v>
      </c>
      <c r="K54" s="203">
        <v>242.56</v>
      </c>
      <c r="L54" s="203">
        <v>15.35</v>
      </c>
      <c r="M54" s="203">
        <v>7.69</v>
      </c>
      <c r="N54" s="203">
        <v>18.98</v>
      </c>
      <c r="O54" s="203">
        <v>14.6</v>
      </c>
      <c r="P54" s="203">
        <v>19.690000000000001</v>
      </c>
      <c r="Q54" s="203">
        <v>3.87</v>
      </c>
      <c r="R54" s="203">
        <v>7.41</v>
      </c>
      <c r="S54" s="203">
        <v>4.76</v>
      </c>
      <c r="T54" s="203">
        <v>0.97</v>
      </c>
      <c r="U54" s="203">
        <v>2.15</v>
      </c>
      <c r="V54" s="203">
        <v>1.77</v>
      </c>
      <c r="W54" s="203">
        <v>7.59</v>
      </c>
      <c r="X54" s="203">
        <v>23.26</v>
      </c>
      <c r="Y54" s="203">
        <v>0</v>
      </c>
      <c r="Z54" s="203">
        <v>64.52</v>
      </c>
      <c r="AA54" s="203">
        <v>19.420000000000002</v>
      </c>
      <c r="AB54" s="203">
        <v>0</v>
      </c>
      <c r="AC54" s="203">
        <v>17.39</v>
      </c>
      <c r="AD54" s="203">
        <v>0</v>
      </c>
      <c r="AE54" s="203">
        <v>0</v>
      </c>
      <c r="AF54" s="203">
        <v>0</v>
      </c>
      <c r="AG54" s="203">
        <v>43.85</v>
      </c>
      <c r="AH54" s="203">
        <v>0</v>
      </c>
      <c r="AI54" s="203">
        <v>43.85</v>
      </c>
      <c r="AJ54" s="203">
        <v>0</v>
      </c>
      <c r="AK54" s="203">
        <v>7.83</v>
      </c>
      <c r="AL54" s="203">
        <v>0</v>
      </c>
      <c r="AM54" s="203">
        <v>0</v>
      </c>
      <c r="AN54" s="203">
        <v>0</v>
      </c>
      <c r="AO54" s="203">
        <v>294.18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6.78</v>
      </c>
      <c r="AV54" s="203">
        <v>0.32</v>
      </c>
      <c r="AW54" s="203">
        <v>0</v>
      </c>
      <c r="AX54" s="203">
        <v>0</v>
      </c>
      <c r="AY54" s="203">
        <v>0.22</v>
      </c>
    </row>
    <row r="55" spans="1:51">
      <c r="A55" t="s">
        <v>97</v>
      </c>
      <c r="B55" s="203">
        <v>0</v>
      </c>
      <c r="C55" s="203">
        <v>0</v>
      </c>
      <c r="D55" s="203">
        <v>24.03</v>
      </c>
      <c r="E55" s="203">
        <v>0</v>
      </c>
      <c r="F55" s="203">
        <v>0</v>
      </c>
      <c r="G55" s="203">
        <v>39.659999999999997</v>
      </c>
      <c r="H55" s="203">
        <v>0</v>
      </c>
      <c r="I55" s="203">
        <v>0</v>
      </c>
      <c r="J55" s="203">
        <v>34.61</v>
      </c>
      <c r="K55" s="203">
        <v>242.56</v>
      </c>
      <c r="L55" s="203">
        <v>15.35</v>
      </c>
      <c r="M55" s="203">
        <v>7.72</v>
      </c>
      <c r="N55" s="203">
        <v>19.02</v>
      </c>
      <c r="O55" s="203">
        <v>14.6</v>
      </c>
      <c r="P55" s="203">
        <v>19.71</v>
      </c>
      <c r="Q55" s="203">
        <v>3.87</v>
      </c>
      <c r="R55" s="203">
        <v>7.41</v>
      </c>
      <c r="S55" s="203">
        <v>4.76</v>
      </c>
      <c r="T55" s="203">
        <v>0.97</v>
      </c>
      <c r="U55" s="203">
        <v>2.15</v>
      </c>
      <c r="V55" s="203">
        <v>1.77</v>
      </c>
      <c r="W55" s="203">
        <v>7.59</v>
      </c>
      <c r="X55" s="203">
        <v>23.31</v>
      </c>
      <c r="Y55" s="203">
        <v>0</v>
      </c>
      <c r="Z55" s="203">
        <v>64.52</v>
      </c>
      <c r="AA55" s="203">
        <v>19.420000000000002</v>
      </c>
      <c r="AB55" s="203">
        <v>0</v>
      </c>
      <c r="AC55" s="203">
        <v>17.39</v>
      </c>
      <c r="AD55" s="203">
        <v>0</v>
      </c>
      <c r="AE55" s="203">
        <v>0</v>
      </c>
      <c r="AF55" s="203">
        <v>0</v>
      </c>
      <c r="AG55" s="203">
        <v>43.85</v>
      </c>
      <c r="AH55" s="203">
        <v>0</v>
      </c>
      <c r="AI55" s="203">
        <v>43.85</v>
      </c>
      <c r="AJ55" s="203">
        <v>0</v>
      </c>
      <c r="AK55" s="203">
        <v>7.83</v>
      </c>
      <c r="AL55" s="203">
        <v>0</v>
      </c>
      <c r="AM55" s="203">
        <v>0</v>
      </c>
      <c r="AN55" s="203">
        <v>0</v>
      </c>
      <c r="AO55" s="203">
        <v>294.18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6.78</v>
      </c>
      <c r="AV55" s="203">
        <v>0.32</v>
      </c>
      <c r="AW55" s="203">
        <v>0</v>
      </c>
      <c r="AX55" s="203">
        <v>0</v>
      </c>
      <c r="AY55" s="203">
        <v>0.22</v>
      </c>
    </row>
    <row r="56" spans="1:51">
      <c r="A56" t="s">
        <v>98</v>
      </c>
      <c r="B56" s="203">
        <v>0</v>
      </c>
      <c r="C56" s="203">
        <v>0</v>
      </c>
      <c r="D56" s="203">
        <v>24.03</v>
      </c>
      <c r="E56" s="203">
        <v>0</v>
      </c>
      <c r="F56" s="203">
        <v>0</v>
      </c>
      <c r="G56" s="203">
        <v>39.659999999999997</v>
      </c>
      <c r="H56" s="203">
        <v>0</v>
      </c>
      <c r="I56" s="203">
        <v>0</v>
      </c>
      <c r="J56" s="203">
        <v>34.61</v>
      </c>
      <c r="K56" s="203">
        <v>242.56</v>
      </c>
      <c r="L56" s="203">
        <v>15.35</v>
      </c>
      <c r="M56" s="203">
        <v>7.72</v>
      </c>
      <c r="N56" s="203">
        <v>19.02</v>
      </c>
      <c r="O56" s="203">
        <v>14.6</v>
      </c>
      <c r="P56" s="203">
        <v>19.71</v>
      </c>
      <c r="Q56" s="203">
        <v>3.87</v>
      </c>
      <c r="R56" s="203">
        <v>7.41</v>
      </c>
      <c r="S56" s="203">
        <v>4.76</v>
      </c>
      <c r="T56" s="203">
        <v>0.97</v>
      </c>
      <c r="U56" s="203">
        <v>2.15</v>
      </c>
      <c r="V56" s="203">
        <v>1.77</v>
      </c>
      <c r="W56" s="203">
        <v>7.59</v>
      </c>
      <c r="X56" s="203">
        <v>23.34</v>
      </c>
      <c r="Y56" s="203">
        <v>0</v>
      </c>
      <c r="Z56" s="203">
        <v>64.52</v>
      </c>
      <c r="AA56" s="203">
        <v>19.420000000000002</v>
      </c>
      <c r="AB56" s="203">
        <v>0</v>
      </c>
      <c r="AC56" s="203">
        <v>17.39</v>
      </c>
      <c r="AD56" s="203">
        <v>0</v>
      </c>
      <c r="AE56" s="203">
        <v>0</v>
      </c>
      <c r="AF56" s="203">
        <v>0</v>
      </c>
      <c r="AG56" s="203">
        <v>43.85</v>
      </c>
      <c r="AH56" s="203">
        <v>0</v>
      </c>
      <c r="AI56" s="203">
        <v>43.85</v>
      </c>
      <c r="AJ56" s="203">
        <v>0</v>
      </c>
      <c r="AK56" s="203">
        <v>7.83</v>
      </c>
      <c r="AL56" s="203">
        <v>0</v>
      </c>
      <c r="AM56" s="203">
        <v>0</v>
      </c>
      <c r="AN56" s="203">
        <v>0</v>
      </c>
      <c r="AO56" s="203">
        <v>294.18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6.78</v>
      </c>
      <c r="AV56" s="203">
        <v>0.32</v>
      </c>
      <c r="AW56" s="203">
        <v>0</v>
      </c>
      <c r="AX56" s="203">
        <v>0</v>
      </c>
      <c r="AY56" s="203">
        <v>0.22</v>
      </c>
    </row>
    <row r="57" spans="1:51">
      <c r="A57" t="s">
        <v>99</v>
      </c>
      <c r="B57" s="203">
        <v>0</v>
      </c>
      <c r="C57" s="203">
        <v>0</v>
      </c>
      <c r="D57" s="203">
        <v>24.03</v>
      </c>
      <c r="E57" s="203">
        <v>0</v>
      </c>
      <c r="F57" s="203">
        <v>0</v>
      </c>
      <c r="G57" s="203">
        <v>39.659999999999997</v>
      </c>
      <c r="H57" s="203">
        <v>0</v>
      </c>
      <c r="I57" s="203">
        <v>0</v>
      </c>
      <c r="J57" s="203">
        <v>34.61</v>
      </c>
      <c r="K57" s="203">
        <v>242.56</v>
      </c>
      <c r="L57" s="203">
        <v>15.35</v>
      </c>
      <c r="M57" s="203">
        <v>7.72</v>
      </c>
      <c r="N57" s="203">
        <v>19.02</v>
      </c>
      <c r="O57" s="203">
        <v>14.6</v>
      </c>
      <c r="P57" s="203">
        <v>19.71</v>
      </c>
      <c r="Q57" s="203">
        <v>3.87</v>
      </c>
      <c r="R57" s="203">
        <v>7.41</v>
      </c>
      <c r="S57" s="203">
        <v>4.76</v>
      </c>
      <c r="T57" s="203">
        <v>0.97</v>
      </c>
      <c r="U57" s="203">
        <v>2.15</v>
      </c>
      <c r="V57" s="203">
        <v>1.77</v>
      </c>
      <c r="W57" s="203">
        <v>7.59</v>
      </c>
      <c r="X57" s="203">
        <v>23.34</v>
      </c>
      <c r="Y57" s="203">
        <v>0</v>
      </c>
      <c r="Z57" s="203">
        <v>64.52</v>
      </c>
      <c r="AA57" s="203">
        <v>19.420000000000002</v>
      </c>
      <c r="AB57" s="203">
        <v>0</v>
      </c>
      <c r="AC57" s="203">
        <v>17.39</v>
      </c>
      <c r="AD57" s="203">
        <v>0</v>
      </c>
      <c r="AE57" s="203">
        <v>0</v>
      </c>
      <c r="AF57" s="203">
        <v>0</v>
      </c>
      <c r="AG57" s="203">
        <v>43.85</v>
      </c>
      <c r="AH57" s="203">
        <v>0</v>
      </c>
      <c r="AI57" s="203">
        <v>43.85</v>
      </c>
      <c r="AJ57" s="203">
        <v>0</v>
      </c>
      <c r="AK57" s="203">
        <v>7.83</v>
      </c>
      <c r="AL57" s="203">
        <v>0</v>
      </c>
      <c r="AM57" s="203">
        <v>0</v>
      </c>
      <c r="AN57" s="203">
        <v>0</v>
      </c>
      <c r="AO57" s="203">
        <v>294.18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6.78</v>
      </c>
      <c r="AV57" s="203">
        <v>0.32</v>
      </c>
      <c r="AW57" s="203">
        <v>0</v>
      </c>
      <c r="AX57" s="203">
        <v>0</v>
      </c>
      <c r="AY57" s="203">
        <v>0.22</v>
      </c>
    </row>
    <row r="58" spans="1:51">
      <c r="A58" t="s">
        <v>100</v>
      </c>
      <c r="B58" s="203">
        <v>0</v>
      </c>
      <c r="C58" s="203">
        <v>0</v>
      </c>
      <c r="D58" s="203">
        <v>24.03</v>
      </c>
      <c r="E58" s="203">
        <v>0</v>
      </c>
      <c r="F58" s="203">
        <v>0</v>
      </c>
      <c r="G58" s="203">
        <v>39.659999999999997</v>
      </c>
      <c r="H58" s="203">
        <v>0</v>
      </c>
      <c r="I58" s="203">
        <v>0</v>
      </c>
      <c r="J58" s="203">
        <v>34.61</v>
      </c>
      <c r="K58" s="203">
        <v>242.56</v>
      </c>
      <c r="L58" s="203">
        <v>15.35</v>
      </c>
      <c r="M58" s="203">
        <v>7.72</v>
      </c>
      <c r="N58" s="203">
        <v>19.02</v>
      </c>
      <c r="O58" s="203">
        <v>14.6</v>
      </c>
      <c r="P58" s="203">
        <v>19.71</v>
      </c>
      <c r="Q58" s="203">
        <v>3.87</v>
      </c>
      <c r="R58" s="203">
        <v>7.41</v>
      </c>
      <c r="S58" s="203">
        <v>4.76</v>
      </c>
      <c r="T58" s="203">
        <v>0.97</v>
      </c>
      <c r="U58" s="203">
        <v>2.15</v>
      </c>
      <c r="V58" s="203">
        <v>1.77</v>
      </c>
      <c r="W58" s="203">
        <v>6.75</v>
      </c>
      <c r="X58" s="203">
        <v>21.63</v>
      </c>
      <c r="Y58" s="203">
        <v>0</v>
      </c>
      <c r="Z58" s="203">
        <v>64.52</v>
      </c>
      <c r="AA58" s="203">
        <v>19.420000000000002</v>
      </c>
      <c r="AB58" s="203">
        <v>0</v>
      </c>
      <c r="AC58" s="203">
        <v>17.39</v>
      </c>
      <c r="AD58" s="203">
        <v>0</v>
      </c>
      <c r="AE58" s="203">
        <v>0</v>
      </c>
      <c r="AF58" s="203">
        <v>0</v>
      </c>
      <c r="AG58" s="203">
        <v>43.85</v>
      </c>
      <c r="AH58" s="203">
        <v>0</v>
      </c>
      <c r="AI58" s="203">
        <v>43.85</v>
      </c>
      <c r="AJ58" s="203">
        <v>0</v>
      </c>
      <c r="AK58" s="203">
        <v>7.83</v>
      </c>
      <c r="AL58" s="203">
        <v>0</v>
      </c>
      <c r="AM58" s="203">
        <v>0</v>
      </c>
      <c r="AN58" s="203">
        <v>0</v>
      </c>
      <c r="AO58" s="203">
        <v>294.18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6.78</v>
      </c>
      <c r="AV58" s="203">
        <v>0.32</v>
      </c>
      <c r="AW58" s="203">
        <v>0</v>
      </c>
      <c r="AX58" s="203">
        <v>0</v>
      </c>
      <c r="AY58" s="203">
        <v>0.22</v>
      </c>
    </row>
    <row r="59" spans="1:51">
      <c r="A59" t="s">
        <v>101</v>
      </c>
      <c r="B59" s="203">
        <v>0</v>
      </c>
      <c r="C59" s="203">
        <v>0</v>
      </c>
      <c r="D59" s="203">
        <v>24.03</v>
      </c>
      <c r="E59" s="203">
        <v>0</v>
      </c>
      <c r="F59" s="203">
        <v>0</v>
      </c>
      <c r="G59" s="203">
        <v>39.659999999999997</v>
      </c>
      <c r="H59" s="203">
        <v>0</v>
      </c>
      <c r="I59" s="203">
        <v>0</v>
      </c>
      <c r="J59" s="203">
        <v>34.61</v>
      </c>
      <c r="K59" s="203">
        <v>242.56</v>
      </c>
      <c r="L59" s="203">
        <v>15.35</v>
      </c>
      <c r="M59" s="203">
        <v>10.91</v>
      </c>
      <c r="N59" s="203">
        <v>26.12</v>
      </c>
      <c r="O59" s="203">
        <v>21.86</v>
      </c>
      <c r="P59" s="203">
        <v>19.690000000000001</v>
      </c>
      <c r="Q59" s="203">
        <v>3.87</v>
      </c>
      <c r="R59" s="203">
        <v>7.41</v>
      </c>
      <c r="S59" s="203">
        <v>4.76</v>
      </c>
      <c r="T59" s="203">
        <v>0.97</v>
      </c>
      <c r="U59" s="203">
        <v>2.15</v>
      </c>
      <c r="V59" s="203">
        <v>1.77</v>
      </c>
      <c r="W59" s="203">
        <v>6.75</v>
      </c>
      <c r="X59" s="203">
        <v>21.83</v>
      </c>
      <c r="Y59" s="203">
        <v>0</v>
      </c>
      <c r="Z59" s="203">
        <v>64.52</v>
      </c>
      <c r="AA59" s="203">
        <v>19.420000000000002</v>
      </c>
      <c r="AB59" s="203">
        <v>0</v>
      </c>
      <c r="AC59" s="203">
        <v>17.39</v>
      </c>
      <c r="AD59" s="203">
        <v>0</v>
      </c>
      <c r="AE59" s="203">
        <v>0</v>
      </c>
      <c r="AF59" s="203">
        <v>0</v>
      </c>
      <c r="AG59" s="203">
        <v>43.85</v>
      </c>
      <c r="AH59" s="203">
        <v>0</v>
      </c>
      <c r="AI59" s="203">
        <v>43.85</v>
      </c>
      <c r="AJ59" s="203">
        <v>0</v>
      </c>
      <c r="AK59" s="203">
        <v>7.83</v>
      </c>
      <c r="AL59" s="203">
        <v>0</v>
      </c>
      <c r="AM59" s="203">
        <v>0</v>
      </c>
      <c r="AN59" s="203">
        <v>0</v>
      </c>
      <c r="AO59" s="203">
        <v>294.18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6.78</v>
      </c>
      <c r="AV59" s="203">
        <v>0.32</v>
      </c>
      <c r="AW59" s="203">
        <v>0</v>
      </c>
      <c r="AX59" s="203">
        <v>0</v>
      </c>
      <c r="AY59" s="203">
        <v>0.22</v>
      </c>
    </row>
    <row r="60" spans="1:51">
      <c r="A60" t="s">
        <v>102</v>
      </c>
      <c r="B60" s="203">
        <v>0</v>
      </c>
      <c r="C60" s="203">
        <v>0</v>
      </c>
      <c r="D60" s="203">
        <v>24.03</v>
      </c>
      <c r="E60" s="203">
        <v>0</v>
      </c>
      <c r="F60" s="203">
        <v>0</v>
      </c>
      <c r="G60" s="203">
        <v>39.659999999999997</v>
      </c>
      <c r="H60" s="203">
        <v>0</v>
      </c>
      <c r="I60" s="203">
        <v>0</v>
      </c>
      <c r="J60" s="203">
        <v>34.61</v>
      </c>
      <c r="K60" s="203">
        <v>242.56</v>
      </c>
      <c r="L60" s="203">
        <v>15.35</v>
      </c>
      <c r="M60" s="203">
        <v>10.86</v>
      </c>
      <c r="N60" s="203">
        <v>26.12</v>
      </c>
      <c r="O60" s="203">
        <v>21.86</v>
      </c>
      <c r="P60" s="203">
        <v>19.690000000000001</v>
      </c>
      <c r="Q60" s="203">
        <v>3.87</v>
      </c>
      <c r="R60" s="203">
        <v>7.41</v>
      </c>
      <c r="S60" s="203">
        <v>4.76</v>
      </c>
      <c r="T60" s="203">
        <v>0.97</v>
      </c>
      <c r="U60" s="203">
        <v>2.15</v>
      </c>
      <c r="V60" s="203">
        <v>1.77</v>
      </c>
      <c r="W60" s="203">
        <v>6.75</v>
      </c>
      <c r="X60" s="203">
        <v>21.83</v>
      </c>
      <c r="Y60" s="203">
        <v>0</v>
      </c>
      <c r="Z60" s="203">
        <v>64.52</v>
      </c>
      <c r="AA60" s="203">
        <v>19.420000000000002</v>
      </c>
      <c r="AB60" s="203">
        <v>0</v>
      </c>
      <c r="AC60" s="203">
        <v>17.39</v>
      </c>
      <c r="AD60" s="203">
        <v>0</v>
      </c>
      <c r="AE60" s="203">
        <v>0</v>
      </c>
      <c r="AF60" s="203">
        <v>0</v>
      </c>
      <c r="AG60" s="203">
        <v>43.85</v>
      </c>
      <c r="AH60" s="203">
        <v>0</v>
      </c>
      <c r="AI60" s="203">
        <v>43.85</v>
      </c>
      <c r="AJ60" s="203">
        <v>0</v>
      </c>
      <c r="AK60" s="203">
        <v>7.83</v>
      </c>
      <c r="AL60" s="203">
        <v>0</v>
      </c>
      <c r="AM60" s="203">
        <v>0</v>
      </c>
      <c r="AN60" s="203">
        <v>0</v>
      </c>
      <c r="AO60" s="203">
        <v>294.18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6.78</v>
      </c>
      <c r="AV60" s="203">
        <v>0.32</v>
      </c>
      <c r="AW60" s="203">
        <v>0</v>
      </c>
      <c r="AX60" s="203">
        <v>0</v>
      </c>
      <c r="AY60" s="203">
        <v>0.22</v>
      </c>
    </row>
    <row r="61" spans="1:51">
      <c r="A61" t="s">
        <v>103</v>
      </c>
      <c r="B61" s="203">
        <v>0</v>
      </c>
      <c r="C61" s="203">
        <v>0</v>
      </c>
      <c r="D61" s="203">
        <v>24.03</v>
      </c>
      <c r="E61" s="203">
        <v>0</v>
      </c>
      <c r="F61" s="203">
        <v>0</v>
      </c>
      <c r="G61" s="203">
        <v>39.659999999999997</v>
      </c>
      <c r="H61" s="203">
        <v>0</v>
      </c>
      <c r="I61" s="203">
        <v>0</v>
      </c>
      <c r="J61" s="203">
        <v>34.61</v>
      </c>
      <c r="K61" s="203">
        <v>242.56</v>
      </c>
      <c r="L61" s="203">
        <v>15.35</v>
      </c>
      <c r="M61" s="203">
        <v>14.4</v>
      </c>
      <c r="N61" s="203">
        <v>26.12</v>
      </c>
      <c r="O61" s="203">
        <v>29.55</v>
      </c>
      <c r="P61" s="203">
        <v>19.690000000000001</v>
      </c>
      <c r="Q61" s="203">
        <v>3.87</v>
      </c>
      <c r="R61" s="203">
        <v>7.41</v>
      </c>
      <c r="S61" s="203">
        <v>4.76</v>
      </c>
      <c r="T61" s="203">
        <v>0.97</v>
      </c>
      <c r="U61" s="203">
        <v>2.15</v>
      </c>
      <c r="V61" s="203">
        <v>1.77</v>
      </c>
      <c r="W61" s="203">
        <v>6.59</v>
      </c>
      <c r="X61" s="203">
        <v>22.33</v>
      </c>
      <c r="Y61" s="203">
        <v>0</v>
      </c>
      <c r="Z61" s="203">
        <v>64.52</v>
      </c>
      <c r="AA61" s="203">
        <v>19.420000000000002</v>
      </c>
      <c r="AB61" s="203">
        <v>0</v>
      </c>
      <c r="AC61" s="203">
        <v>17.39</v>
      </c>
      <c r="AD61" s="203">
        <v>0</v>
      </c>
      <c r="AE61" s="203">
        <v>0</v>
      </c>
      <c r="AF61" s="203">
        <v>0</v>
      </c>
      <c r="AG61" s="203">
        <v>43.85</v>
      </c>
      <c r="AH61" s="203">
        <v>0</v>
      </c>
      <c r="AI61" s="203">
        <v>43.85</v>
      </c>
      <c r="AJ61" s="203">
        <v>0</v>
      </c>
      <c r="AK61" s="203">
        <v>7.83</v>
      </c>
      <c r="AL61" s="203">
        <v>0</v>
      </c>
      <c r="AM61" s="203">
        <v>0</v>
      </c>
      <c r="AN61" s="203">
        <v>0</v>
      </c>
      <c r="AO61" s="203">
        <v>294.18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6.78</v>
      </c>
      <c r="AV61" s="203">
        <v>0.32</v>
      </c>
      <c r="AW61" s="203">
        <v>0</v>
      </c>
      <c r="AX61" s="203">
        <v>0</v>
      </c>
      <c r="AY61" s="203">
        <v>0.22</v>
      </c>
    </row>
    <row r="62" spans="1:51">
      <c r="A62" t="s">
        <v>104</v>
      </c>
      <c r="B62" s="203">
        <v>0</v>
      </c>
      <c r="C62" s="203">
        <v>0</v>
      </c>
      <c r="D62" s="203">
        <v>23.79</v>
      </c>
      <c r="E62" s="203">
        <v>0</v>
      </c>
      <c r="F62" s="203">
        <v>0</v>
      </c>
      <c r="G62" s="203">
        <v>39.659999999999997</v>
      </c>
      <c r="H62" s="203">
        <v>0</v>
      </c>
      <c r="I62" s="203">
        <v>0</v>
      </c>
      <c r="J62" s="203">
        <v>34.61</v>
      </c>
      <c r="K62" s="203">
        <v>242.56</v>
      </c>
      <c r="L62" s="203">
        <v>15.35</v>
      </c>
      <c r="M62" s="203">
        <v>14.4</v>
      </c>
      <c r="N62" s="203">
        <v>26.12</v>
      </c>
      <c r="O62" s="203">
        <v>29.55</v>
      </c>
      <c r="P62" s="203">
        <v>19.690000000000001</v>
      </c>
      <c r="Q62" s="203">
        <v>3.87</v>
      </c>
      <c r="R62" s="203">
        <v>7.41</v>
      </c>
      <c r="S62" s="203">
        <v>4.76</v>
      </c>
      <c r="T62" s="203">
        <v>0.97</v>
      </c>
      <c r="U62" s="203">
        <v>2.15</v>
      </c>
      <c r="V62" s="203">
        <v>1.77</v>
      </c>
      <c r="W62" s="203">
        <v>6.59</v>
      </c>
      <c r="X62" s="203">
        <v>22.33</v>
      </c>
      <c r="Y62" s="203">
        <v>0</v>
      </c>
      <c r="Z62" s="203">
        <v>64.52</v>
      </c>
      <c r="AA62" s="203">
        <v>19.420000000000002</v>
      </c>
      <c r="AB62" s="203">
        <v>0</v>
      </c>
      <c r="AC62" s="203">
        <v>17.39</v>
      </c>
      <c r="AD62" s="203">
        <v>0</v>
      </c>
      <c r="AE62" s="203">
        <v>0</v>
      </c>
      <c r="AF62" s="203">
        <v>0</v>
      </c>
      <c r="AG62" s="203">
        <v>43.85</v>
      </c>
      <c r="AH62" s="203">
        <v>0</v>
      </c>
      <c r="AI62" s="203">
        <v>43.85</v>
      </c>
      <c r="AJ62" s="203">
        <v>0</v>
      </c>
      <c r="AK62" s="203">
        <v>7.83</v>
      </c>
      <c r="AL62" s="203">
        <v>0</v>
      </c>
      <c r="AM62" s="203">
        <v>0</v>
      </c>
      <c r="AN62" s="203">
        <v>0</v>
      </c>
      <c r="AO62" s="203">
        <v>294.18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6.78</v>
      </c>
      <c r="AV62" s="203">
        <v>0.32</v>
      </c>
      <c r="AW62" s="203">
        <v>0</v>
      </c>
      <c r="AX62" s="203">
        <v>0</v>
      </c>
      <c r="AY62" s="203">
        <v>0.31</v>
      </c>
    </row>
    <row r="63" spans="1:51">
      <c r="A63" t="s">
        <v>105</v>
      </c>
      <c r="B63" s="203">
        <v>0</v>
      </c>
      <c r="C63" s="203">
        <v>0</v>
      </c>
      <c r="D63" s="203">
        <v>23.79</v>
      </c>
      <c r="E63" s="203">
        <v>0</v>
      </c>
      <c r="F63" s="203">
        <v>0</v>
      </c>
      <c r="G63" s="203">
        <v>39.659999999999997</v>
      </c>
      <c r="H63" s="203">
        <v>0</v>
      </c>
      <c r="I63" s="203">
        <v>0</v>
      </c>
      <c r="J63" s="203">
        <v>34.61</v>
      </c>
      <c r="K63" s="203">
        <v>242.56</v>
      </c>
      <c r="L63" s="203">
        <v>15.35</v>
      </c>
      <c r="M63" s="203">
        <v>15.23</v>
      </c>
      <c r="N63" s="203">
        <v>26.12</v>
      </c>
      <c r="O63" s="203">
        <v>31.33</v>
      </c>
      <c r="P63" s="203">
        <v>20.36</v>
      </c>
      <c r="Q63" s="203">
        <v>3.87</v>
      </c>
      <c r="R63" s="203">
        <v>7.41</v>
      </c>
      <c r="S63" s="203">
        <v>4.76</v>
      </c>
      <c r="T63" s="203">
        <v>0.97</v>
      </c>
      <c r="U63" s="203">
        <v>2.15</v>
      </c>
      <c r="V63" s="203">
        <v>1.77</v>
      </c>
      <c r="W63" s="203">
        <v>6.39</v>
      </c>
      <c r="X63" s="203">
        <v>22.33</v>
      </c>
      <c r="Y63" s="203">
        <v>0</v>
      </c>
      <c r="Z63" s="203">
        <v>64.52</v>
      </c>
      <c r="AA63" s="203">
        <v>19.420000000000002</v>
      </c>
      <c r="AB63" s="203">
        <v>0</v>
      </c>
      <c r="AC63" s="203">
        <v>17.39</v>
      </c>
      <c r="AD63" s="203">
        <v>0</v>
      </c>
      <c r="AE63" s="203">
        <v>0</v>
      </c>
      <c r="AF63" s="203">
        <v>0</v>
      </c>
      <c r="AG63" s="203">
        <v>43.85</v>
      </c>
      <c r="AH63" s="203">
        <v>0</v>
      </c>
      <c r="AI63" s="203">
        <v>43.85</v>
      </c>
      <c r="AJ63" s="203">
        <v>0</v>
      </c>
      <c r="AK63" s="203">
        <v>7.83</v>
      </c>
      <c r="AL63" s="203">
        <v>0</v>
      </c>
      <c r="AM63" s="203">
        <v>0</v>
      </c>
      <c r="AN63" s="203">
        <v>0</v>
      </c>
      <c r="AO63" s="203">
        <v>294.18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6.78</v>
      </c>
      <c r="AV63" s="203">
        <v>0.32</v>
      </c>
      <c r="AW63" s="203">
        <v>0</v>
      </c>
      <c r="AX63" s="203">
        <v>0</v>
      </c>
      <c r="AY63" s="203">
        <v>0.31</v>
      </c>
    </row>
    <row r="64" spans="1:51">
      <c r="A64" t="s">
        <v>106</v>
      </c>
      <c r="B64" s="203">
        <v>0</v>
      </c>
      <c r="C64" s="203">
        <v>0</v>
      </c>
      <c r="D64" s="203">
        <v>23.79</v>
      </c>
      <c r="E64" s="203">
        <v>0</v>
      </c>
      <c r="F64" s="203">
        <v>0</v>
      </c>
      <c r="G64" s="203">
        <v>39.659999999999997</v>
      </c>
      <c r="H64" s="203">
        <v>0</v>
      </c>
      <c r="I64" s="203">
        <v>0</v>
      </c>
      <c r="J64" s="203">
        <v>34.61</v>
      </c>
      <c r="K64" s="203">
        <v>242.56</v>
      </c>
      <c r="L64" s="203">
        <v>15.35</v>
      </c>
      <c r="M64" s="203">
        <v>15.23</v>
      </c>
      <c r="N64" s="203">
        <v>26.12</v>
      </c>
      <c r="O64" s="203">
        <v>31.33</v>
      </c>
      <c r="P64" s="203">
        <v>20.36</v>
      </c>
      <c r="Q64" s="203">
        <v>3.87</v>
      </c>
      <c r="R64" s="203">
        <v>7.41</v>
      </c>
      <c r="S64" s="203">
        <v>4.76</v>
      </c>
      <c r="T64" s="203">
        <v>0.82</v>
      </c>
      <c r="U64" s="203">
        <v>2.15</v>
      </c>
      <c r="V64" s="203">
        <v>1.77</v>
      </c>
      <c r="W64" s="203">
        <v>6.42</v>
      </c>
      <c r="X64" s="203">
        <v>22.33</v>
      </c>
      <c r="Y64" s="203">
        <v>0</v>
      </c>
      <c r="Z64" s="203">
        <v>64.52</v>
      </c>
      <c r="AA64" s="203">
        <v>19.420000000000002</v>
      </c>
      <c r="AB64" s="203">
        <v>0</v>
      </c>
      <c r="AC64" s="203">
        <v>17.39</v>
      </c>
      <c r="AD64" s="203">
        <v>0</v>
      </c>
      <c r="AE64" s="203">
        <v>0</v>
      </c>
      <c r="AF64" s="203">
        <v>0</v>
      </c>
      <c r="AG64" s="203">
        <v>43.85</v>
      </c>
      <c r="AH64" s="203">
        <v>0</v>
      </c>
      <c r="AI64" s="203">
        <v>43.85</v>
      </c>
      <c r="AJ64" s="203">
        <v>0</v>
      </c>
      <c r="AK64" s="203">
        <v>7.83</v>
      </c>
      <c r="AL64" s="203">
        <v>0</v>
      </c>
      <c r="AM64" s="203">
        <v>0</v>
      </c>
      <c r="AN64" s="203">
        <v>0</v>
      </c>
      <c r="AO64" s="203">
        <v>294.18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6.78</v>
      </c>
      <c r="AV64" s="203">
        <v>0.32</v>
      </c>
      <c r="AW64" s="203">
        <v>0</v>
      </c>
      <c r="AX64" s="203">
        <v>0</v>
      </c>
      <c r="AY64" s="203">
        <v>0.31</v>
      </c>
    </row>
    <row r="65" spans="1:51">
      <c r="A65" t="s">
        <v>107</v>
      </c>
      <c r="B65" s="203">
        <v>0</v>
      </c>
      <c r="C65" s="203">
        <v>0</v>
      </c>
      <c r="D65" s="203">
        <v>23.79</v>
      </c>
      <c r="E65" s="203">
        <v>0</v>
      </c>
      <c r="F65" s="203">
        <v>0</v>
      </c>
      <c r="G65" s="203">
        <v>39.659999999999997</v>
      </c>
      <c r="H65" s="203">
        <v>0</v>
      </c>
      <c r="I65" s="203">
        <v>0</v>
      </c>
      <c r="J65" s="203">
        <v>34.61</v>
      </c>
      <c r="K65" s="203">
        <v>242.56</v>
      </c>
      <c r="L65" s="203">
        <v>15.35</v>
      </c>
      <c r="M65" s="203">
        <v>2.54</v>
      </c>
      <c r="N65" s="203">
        <v>2.11</v>
      </c>
      <c r="O65" s="203">
        <v>2.94</v>
      </c>
      <c r="P65" s="203">
        <v>1.93</v>
      </c>
      <c r="Q65" s="203">
        <v>3.87</v>
      </c>
      <c r="R65" s="203">
        <v>7.41</v>
      </c>
      <c r="S65" s="203">
        <v>4.76</v>
      </c>
      <c r="T65" s="203">
        <v>7.0000000000000007E-2</v>
      </c>
      <c r="U65" s="203">
        <v>2.15</v>
      </c>
      <c r="V65" s="203">
        <v>0</v>
      </c>
      <c r="W65" s="203">
        <v>0.77</v>
      </c>
      <c r="X65" s="203">
        <v>2.48</v>
      </c>
      <c r="Y65" s="203">
        <v>0</v>
      </c>
      <c r="Z65" s="203">
        <v>64.52</v>
      </c>
      <c r="AA65" s="203">
        <v>19.420000000000002</v>
      </c>
      <c r="AB65" s="203">
        <v>0</v>
      </c>
      <c r="AC65" s="203">
        <v>17.39</v>
      </c>
      <c r="AD65" s="203">
        <v>0</v>
      </c>
      <c r="AE65" s="203">
        <v>0</v>
      </c>
      <c r="AF65" s="203">
        <v>0</v>
      </c>
      <c r="AG65" s="203">
        <v>43.85</v>
      </c>
      <c r="AH65" s="203">
        <v>0</v>
      </c>
      <c r="AI65" s="203">
        <v>43.85</v>
      </c>
      <c r="AJ65" s="203">
        <v>0</v>
      </c>
      <c r="AK65" s="203">
        <v>7.83</v>
      </c>
      <c r="AL65" s="203">
        <v>0</v>
      </c>
      <c r="AM65" s="203">
        <v>0</v>
      </c>
      <c r="AN65" s="203">
        <v>0</v>
      </c>
      <c r="AO65" s="203">
        <v>294.18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4.72</v>
      </c>
      <c r="AV65" s="203">
        <v>0.32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23.79</v>
      </c>
      <c r="E66" s="203">
        <v>0</v>
      </c>
      <c r="F66" s="203">
        <v>0</v>
      </c>
      <c r="G66" s="203">
        <v>39.659999999999997</v>
      </c>
      <c r="H66" s="203">
        <v>0</v>
      </c>
      <c r="I66" s="203">
        <v>0</v>
      </c>
      <c r="J66" s="203">
        <v>34.61</v>
      </c>
      <c r="K66" s="203">
        <v>242.56</v>
      </c>
      <c r="L66" s="203">
        <v>15.35</v>
      </c>
      <c r="M66" s="203">
        <v>2.54</v>
      </c>
      <c r="N66" s="203">
        <v>2.11</v>
      </c>
      <c r="O66" s="203">
        <v>2.94</v>
      </c>
      <c r="P66" s="203">
        <v>1.93</v>
      </c>
      <c r="Q66" s="203">
        <v>3.87</v>
      </c>
      <c r="R66" s="203">
        <v>7.41</v>
      </c>
      <c r="S66" s="203">
        <v>4.76</v>
      </c>
      <c r="T66" s="203">
        <v>7.0000000000000007E-2</v>
      </c>
      <c r="U66" s="203">
        <v>2.15</v>
      </c>
      <c r="V66" s="203">
        <v>0</v>
      </c>
      <c r="W66" s="203">
        <v>0.77</v>
      </c>
      <c r="X66" s="203">
        <v>2.48</v>
      </c>
      <c r="Y66" s="203">
        <v>0</v>
      </c>
      <c r="Z66" s="203">
        <v>64.52</v>
      </c>
      <c r="AA66" s="203">
        <v>19.420000000000002</v>
      </c>
      <c r="AB66" s="203">
        <v>0</v>
      </c>
      <c r="AC66" s="203">
        <v>17.39</v>
      </c>
      <c r="AD66" s="203">
        <v>0</v>
      </c>
      <c r="AE66" s="203">
        <v>0</v>
      </c>
      <c r="AF66" s="203">
        <v>0</v>
      </c>
      <c r="AG66" s="203">
        <v>43.85</v>
      </c>
      <c r="AH66" s="203">
        <v>0</v>
      </c>
      <c r="AI66" s="203">
        <v>43.85</v>
      </c>
      <c r="AJ66" s="203">
        <v>0</v>
      </c>
      <c r="AK66" s="203">
        <v>7.83</v>
      </c>
      <c r="AL66" s="203">
        <v>0</v>
      </c>
      <c r="AM66" s="203">
        <v>0</v>
      </c>
      <c r="AN66" s="203">
        <v>0</v>
      </c>
      <c r="AO66" s="203">
        <v>294.18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4.72</v>
      </c>
      <c r="AV66" s="203">
        <v>0.12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23.79</v>
      </c>
      <c r="E67" s="203">
        <v>0</v>
      </c>
      <c r="F67" s="203">
        <v>0</v>
      </c>
      <c r="G67" s="203">
        <v>39.659999999999997</v>
      </c>
      <c r="H67" s="203">
        <v>0</v>
      </c>
      <c r="I67" s="203">
        <v>0</v>
      </c>
      <c r="J67" s="203">
        <v>34.61</v>
      </c>
      <c r="K67" s="203">
        <v>243.53</v>
      </c>
      <c r="L67" s="203">
        <v>15.35</v>
      </c>
      <c r="M67" s="203">
        <v>2.54</v>
      </c>
      <c r="N67" s="203">
        <v>2.11</v>
      </c>
      <c r="O67" s="203">
        <v>2.94</v>
      </c>
      <c r="P67" s="203">
        <v>1.93</v>
      </c>
      <c r="Q67" s="203">
        <v>4.0599999999999996</v>
      </c>
      <c r="R67" s="203">
        <v>8.33</v>
      </c>
      <c r="S67" s="203">
        <v>4.47</v>
      </c>
      <c r="T67" s="203">
        <v>7.0000000000000007E-2</v>
      </c>
      <c r="U67" s="203">
        <v>2.15</v>
      </c>
      <c r="V67" s="203">
        <v>0.14000000000000001</v>
      </c>
      <c r="W67" s="203">
        <v>0.77</v>
      </c>
      <c r="X67" s="203">
        <v>2.7</v>
      </c>
      <c r="Y67" s="203">
        <v>0</v>
      </c>
      <c r="Z67" s="203">
        <v>64.95</v>
      </c>
      <c r="AA67" s="203">
        <v>19.420000000000002</v>
      </c>
      <c r="AB67" s="203">
        <v>0</v>
      </c>
      <c r="AC67" s="203">
        <v>17.39</v>
      </c>
      <c r="AD67" s="203">
        <v>0</v>
      </c>
      <c r="AE67" s="203">
        <v>0</v>
      </c>
      <c r="AF67" s="203">
        <v>0</v>
      </c>
      <c r="AG67" s="203">
        <v>43.85</v>
      </c>
      <c r="AH67" s="203">
        <v>0</v>
      </c>
      <c r="AI67" s="203">
        <v>43.85</v>
      </c>
      <c r="AJ67" s="203">
        <v>0</v>
      </c>
      <c r="AK67" s="203">
        <v>7.83</v>
      </c>
      <c r="AL67" s="203">
        <v>0</v>
      </c>
      <c r="AM67" s="203">
        <v>0</v>
      </c>
      <c r="AN67" s="203">
        <v>0</v>
      </c>
      <c r="AO67" s="203">
        <v>294.18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4.72</v>
      </c>
      <c r="AV67" s="203">
        <v>0.12</v>
      </c>
      <c r="AW67" s="203">
        <v>0</v>
      </c>
      <c r="AX67" s="203">
        <v>0</v>
      </c>
      <c r="AY67" s="203">
        <v>0.22</v>
      </c>
    </row>
    <row r="68" spans="1:51">
      <c r="A68" t="s">
        <v>110</v>
      </c>
      <c r="B68" s="203">
        <v>0</v>
      </c>
      <c r="C68" s="203">
        <v>0</v>
      </c>
      <c r="D68" s="203">
        <v>23.79</v>
      </c>
      <c r="E68" s="203">
        <v>0</v>
      </c>
      <c r="F68" s="203">
        <v>0</v>
      </c>
      <c r="G68" s="203">
        <v>39.659999999999997</v>
      </c>
      <c r="H68" s="203">
        <v>0</v>
      </c>
      <c r="I68" s="203">
        <v>0</v>
      </c>
      <c r="J68" s="203">
        <v>34.61</v>
      </c>
      <c r="K68" s="203">
        <v>243.53</v>
      </c>
      <c r="L68" s="203">
        <v>15.35</v>
      </c>
      <c r="M68" s="203">
        <v>2.54</v>
      </c>
      <c r="N68" s="203">
        <v>2.11</v>
      </c>
      <c r="O68" s="203">
        <v>2.94</v>
      </c>
      <c r="P68" s="203">
        <v>1.93</v>
      </c>
      <c r="Q68" s="203">
        <v>4.0599999999999996</v>
      </c>
      <c r="R68" s="203">
        <v>8.33</v>
      </c>
      <c r="S68" s="203">
        <v>4.47</v>
      </c>
      <c r="T68" s="203">
        <v>7.0000000000000007E-2</v>
      </c>
      <c r="U68" s="203">
        <v>2.15</v>
      </c>
      <c r="V68" s="203">
        <v>0.14000000000000001</v>
      </c>
      <c r="W68" s="203">
        <v>0.77</v>
      </c>
      <c r="X68" s="203">
        <v>2.48</v>
      </c>
      <c r="Y68" s="203">
        <v>0</v>
      </c>
      <c r="Z68" s="203">
        <v>64.95</v>
      </c>
      <c r="AA68" s="203">
        <v>19.420000000000002</v>
      </c>
      <c r="AB68" s="203">
        <v>0</v>
      </c>
      <c r="AC68" s="203">
        <v>17.39</v>
      </c>
      <c r="AD68" s="203">
        <v>0</v>
      </c>
      <c r="AE68" s="203">
        <v>0</v>
      </c>
      <c r="AF68" s="203">
        <v>0</v>
      </c>
      <c r="AG68" s="203">
        <v>43.85</v>
      </c>
      <c r="AH68" s="203">
        <v>0</v>
      </c>
      <c r="AI68" s="203">
        <v>43.85</v>
      </c>
      <c r="AJ68" s="203">
        <v>0</v>
      </c>
      <c r="AK68" s="203">
        <v>7.83</v>
      </c>
      <c r="AL68" s="203">
        <v>0</v>
      </c>
      <c r="AM68" s="203">
        <v>0</v>
      </c>
      <c r="AN68" s="203">
        <v>0</v>
      </c>
      <c r="AO68" s="203">
        <v>294.18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4.72</v>
      </c>
      <c r="AV68" s="203">
        <v>0.12</v>
      </c>
      <c r="AW68" s="203">
        <v>0</v>
      </c>
      <c r="AX68" s="203">
        <v>0</v>
      </c>
      <c r="AY68" s="203">
        <v>0.22</v>
      </c>
    </row>
    <row r="69" spans="1:51">
      <c r="A69" t="s">
        <v>111</v>
      </c>
      <c r="B69" s="203">
        <v>0</v>
      </c>
      <c r="C69" s="203">
        <v>0</v>
      </c>
      <c r="D69" s="203">
        <v>23.67</v>
      </c>
      <c r="E69" s="203">
        <v>0</v>
      </c>
      <c r="F69" s="203">
        <v>0</v>
      </c>
      <c r="G69" s="203">
        <v>39.659999999999997</v>
      </c>
      <c r="H69" s="203">
        <v>0</v>
      </c>
      <c r="I69" s="203">
        <v>0</v>
      </c>
      <c r="J69" s="203">
        <v>34.61</v>
      </c>
      <c r="K69" s="203">
        <v>243.53</v>
      </c>
      <c r="L69" s="203">
        <v>15.35</v>
      </c>
      <c r="M69" s="203">
        <v>2.54</v>
      </c>
      <c r="N69" s="203">
        <v>2.11</v>
      </c>
      <c r="O69" s="203">
        <v>2.94</v>
      </c>
      <c r="P69" s="203">
        <v>1.93</v>
      </c>
      <c r="Q69" s="203">
        <v>0.37</v>
      </c>
      <c r="R69" s="203">
        <v>0.77</v>
      </c>
      <c r="S69" s="203">
        <v>0.47</v>
      </c>
      <c r="T69" s="203">
        <v>7.0000000000000007E-2</v>
      </c>
      <c r="U69" s="203">
        <v>2.15</v>
      </c>
      <c r="V69" s="203">
        <v>0.14000000000000001</v>
      </c>
      <c r="W69" s="203">
        <v>0.77</v>
      </c>
      <c r="X69" s="203">
        <v>2.48</v>
      </c>
      <c r="Y69" s="203">
        <v>0</v>
      </c>
      <c r="Z69" s="203">
        <v>4.6500000000000004</v>
      </c>
      <c r="AA69" s="203">
        <v>1.51</v>
      </c>
      <c r="AB69" s="203">
        <v>0</v>
      </c>
      <c r="AC69" s="203">
        <v>17.39</v>
      </c>
      <c r="AD69" s="203">
        <v>0</v>
      </c>
      <c r="AE69" s="203">
        <v>0</v>
      </c>
      <c r="AF69" s="203">
        <v>0</v>
      </c>
      <c r="AG69" s="203">
        <v>43.85</v>
      </c>
      <c r="AH69" s="203">
        <v>0</v>
      </c>
      <c r="AI69" s="203">
        <v>43.85</v>
      </c>
      <c r="AJ69" s="203">
        <v>0</v>
      </c>
      <c r="AK69" s="203">
        <v>7.83</v>
      </c>
      <c r="AL69" s="203">
        <v>0</v>
      </c>
      <c r="AM69" s="203">
        <v>0</v>
      </c>
      <c r="AN69" s="203">
        <v>0</v>
      </c>
      <c r="AO69" s="203">
        <v>294.18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4.72</v>
      </c>
      <c r="AV69" s="203">
        <v>0.12</v>
      </c>
      <c r="AW69" s="203">
        <v>0</v>
      </c>
      <c r="AX69" s="203">
        <v>0</v>
      </c>
      <c r="AY69" s="203">
        <v>0.22</v>
      </c>
    </row>
    <row r="70" spans="1:51">
      <c r="A70" t="s">
        <v>112</v>
      </c>
      <c r="B70" s="203">
        <v>0</v>
      </c>
      <c r="C70" s="203">
        <v>0</v>
      </c>
      <c r="D70" s="203">
        <v>23.67</v>
      </c>
      <c r="E70" s="203">
        <v>0</v>
      </c>
      <c r="F70" s="203">
        <v>0</v>
      </c>
      <c r="G70" s="203">
        <v>39.659999999999997</v>
      </c>
      <c r="H70" s="203">
        <v>0</v>
      </c>
      <c r="I70" s="203">
        <v>0</v>
      </c>
      <c r="J70" s="203">
        <v>34.61</v>
      </c>
      <c r="K70" s="203">
        <v>243.53</v>
      </c>
      <c r="L70" s="203">
        <v>15.35</v>
      </c>
      <c r="M70" s="203">
        <v>2.71</v>
      </c>
      <c r="N70" s="203">
        <v>2.11</v>
      </c>
      <c r="O70" s="203">
        <v>2.94</v>
      </c>
      <c r="P70" s="203">
        <v>1.93</v>
      </c>
      <c r="Q70" s="203">
        <v>0.37</v>
      </c>
      <c r="R70" s="203">
        <v>0.77</v>
      </c>
      <c r="S70" s="203">
        <v>0.47</v>
      </c>
      <c r="T70" s="203">
        <v>7.0000000000000007E-2</v>
      </c>
      <c r="U70" s="203">
        <v>2.15</v>
      </c>
      <c r="V70" s="203">
        <v>0.23</v>
      </c>
      <c r="W70" s="203">
        <v>0.77</v>
      </c>
      <c r="X70" s="203">
        <v>2.48</v>
      </c>
      <c r="Y70" s="203">
        <v>0</v>
      </c>
      <c r="Z70" s="203">
        <v>4.6500000000000004</v>
      </c>
      <c r="AA70" s="203">
        <v>1.51</v>
      </c>
      <c r="AB70" s="203">
        <v>0</v>
      </c>
      <c r="AC70" s="203">
        <v>17.39</v>
      </c>
      <c r="AD70" s="203">
        <v>0</v>
      </c>
      <c r="AE70" s="203">
        <v>0</v>
      </c>
      <c r="AF70" s="203">
        <v>0</v>
      </c>
      <c r="AG70" s="203">
        <v>43.85</v>
      </c>
      <c r="AH70" s="203">
        <v>0</v>
      </c>
      <c r="AI70" s="203">
        <v>43.85</v>
      </c>
      <c r="AJ70" s="203">
        <v>0</v>
      </c>
      <c r="AK70" s="203">
        <v>7.83</v>
      </c>
      <c r="AL70" s="203">
        <v>0</v>
      </c>
      <c r="AM70" s="203">
        <v>0</v>
      </c>
      <c r="AN70" s="203">
        <v>0</v>
      </c>
      <c r="AO70" s="203">
        <v>294.18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4.72</v>
      </c>
      <c r="AV70" s="203">
        <v>0.12</v>
      </c>
      <c r="AW70" s="203">
        <v>0</v>
      </c>
      <c r="AX70" s="203">
        <v>0</v>
      </c>
      <c r="AY70" s="203">
        <v>0.22</v>
      </c>
    </row>
    <row r="71" spans="1:51">
      <c r="A71" t="s">
        <v>113</v>
      </c>
      <c r="B71" s="203">
        <v>0</v>
      </c>
      <c r="C71" s="203">
        <v>0</v>
      </c>
      <c r="D71" s="203">
        <v>23.67</v>
      </c>
      <c r="E71" s="203">
        <v>0</v>
      </c>
      <c r="F71" s="203">
        <v>0</v>
      </c>
      <c r="G71" s="203">
        <v>39.659999999999997</v>
      </c>
      <c r="H71" s="203">
        <v>0</v>
      </c>
      <c r="I71" s="203">
        <v>0</v>
      </c>
      <c r="J71" s="203">
        <v>34.61</v>
      </c>
      <c r="K71" s="203">
        <v>243.53</v>
      </c>
      <c r="L71" s="203">
        <v>15.35</v>
      </c>
      <c r="M71" s="203">
        <v>2.72</v>
      </c>
      <c r="N71" s="203">
        <v>2.11</v>
      </c>
      <c r="O71" s="203">
        <v>2.94</v>
      </c>
      <c r="P71" s="203">
        <v>1.93</v>
      </c>
      <c r="Q71" s="203">
        <v>0.37</v>
      </c>
      <c r="R71" s="203">
        <v>0.76</v>
      </c>
      <c r="S71" s="203">
        <v>0.47</v>
      </c>
      <c r="T71" s="203">
        <v>7.0000000000000007E-2</v>
      </c>
      <c r="U71" s="203">
        <v>2.15</v>
      </c>
      <c r="V71" s="203">
        <v>0.23</v>
      </c>
      <c r="W71" s="203">
        <v>0.77</v>
      </c>
      <c r="X71" s="203">
        <v>2.48</v>
      </c>
      <c r="Y71" s="203">
        <v>0</v>
      </c>
      <c r="Z71" s="203">
        <v>4.6500000000000004</v>
      </c>
      <c r="AA71" s="203">
        <v>1.51</v>
      </c>
      <c r="AB71" s="203">
        <v>0</v>
      </c>
      <c r="AC71" s="203">
        <v>17.39</v>
      </c>
      <c r="AD71" s="203">
        <v>0</v>
      </c>
      <c r="AE71" s="203">
        <v>0</v>
      </c>
      <c r="AF71" s="203">
        <v>0</v>
      </c>
      <c r="AG71" s="203">
        <v>43.85</v>
      </c>
      <c r="AH71" s="203">
        <v>0</v>
      </c>
      <c r="AI71" s="203">
        <v>43.85</v>
      </c>
      <c r="AJ71" s="203">
        <v>0</v>
      </c>
      <c r="AK71" s="203">
        <v>7.83</v>
      </c>
      <c r="AL71" s="203">
        <v>0</v>
      </c>
      <c r="AM71" s="203">
        <v>0</v>
      </c>
      <c r="AN71" s="203">
        <v>0</v>
      </c>
      <c r="AO71" s="203">
        <v>294.18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4.72</v>
      </c>
      <c r="AV71" s="203">
        <v>0.12</v>
      </c>
      <c r="AW71" s="203">
        <v>0</v>
      </c>
      <c r="AX71" s="203">
        <v>0</v>
      </c>
      <c r="AY71" s="203">
        <v>0.22</v>
      </c>
    </row>
    <row r="72" spans="1:51">
      <c r="A72" t="s">
        <v>114</v>
      </c>
      <c r="B72" s="203">
        <v>0</v>
      </c>
      <c r="C72" s="203">
        <v>0</v>
      </c>
      <c r="D72" s="203">
        <v>23.67</v>
      </c>
      <c r="E72" s="203">
        <v>0</v>
      </c>
      <c r="F72" s="203">
        <v>0</v>
      </c>
      <c r="G72" s="203">
        <v>39.659999999999997</v>
      </c>
      <c r="H72" s="203">
        <v>0</v>
      </c>
      <c r="I72" s="203">
        <v>0</v>
      </c>
      <c r="J72" s="203">
        <v>34.61</v>
      </c>
      <c r="K72" s="203">
        <v>243.53</v>
      </c>
      <c r="L72" s="203">
        <v>15.35</v>
      </c>
      <c r="M72" s="203">
        <v>2.54</v>
      </c>
      <c r="N72" s="203">
        <v>2.11</v>
      </c>
      <c r="O72" s="203">
        <v>2.94</v>
      </c>
      <c r="P72" s="203">
        <v>1.93</v>
      </c>
      <c r="Q72" s="203">
        <v>0.37</v>
      </c>
      <c r="R72" s="203">
        <v>0.76</v>
      </c>
      <c r="S72" s="203">
        <v>0.47</v>
      </c>
      <c r="T72" s="203">
        <v>7.0000000000000007E-2</v>
      </c>
      <c r="U72" s="203">
        <v>2.15</v>
      </c>
      <c r="V72" s="203">
        <v>0.23</v>
      </c>
      <c r="W72" s="203">
        <v>0.77</v>
      </c>
      <c r="X72" s="203">
        <v>2.48</v>
      </c>
      <c r="Y72" s="203">
        <v>0</v>
      </c>
      <c r="Z72" s="203">
        <v>4.6500000000000004</v>
      </c>
      <c r="AA72" s="203">
        <v>1.51</v>
      </c>
      <c r="AB72" s="203">
        <v>0</v>
      </c>
      <c r="AC72" s="203">
        <v>17.39</v>
      </c>
      <c r="AD72" s="203">
        <v>0</v>
      </c>
      <c r="AE72" s="203">
        <v>0</v>
      </c>
      <c r="AF72" s="203">
        <v>0</v>
      </c>
      <c r="AG72" s="203">
        <v>43.85</v>
      </c>
      <c r="AH72" s="203">
        <v>0</v>
      </c>
      <c r="AI72" s="203">
        <v>43.85</v>
      </c>
      <c r="AJ72" s="203">
        <v>0</v>
      </c>
      <c r="AK72" s="203">
        <v>7.83</v>
      </c>
      <c r="AL72" s="203">
        <v>0</v>
      </c>
      <c r="AM72" s="203">
        <v>0</v>
      </c>
      <c r="AN72" s="203">
        <v>0</v>
      </c>
      <c r="AO72" s="203">
        <v>294.18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4.72</v>
      </c>
      <c r="AV72" s="203">
        <v>0.12</v>
      </c>
      <c r="AW72" s="203">
        <v>0</v>
      </c>
      <c r="AX72" s="203">
        <v>0</v>
      </c>
      <c r="AY72" s="203">
        <v>0.22</v>
      </c>
    </row>
    <row r="73" spans="1:51">
      <c r="A73" t="s">
        <v>115</v>
      </c>
      <c r="B73" s="203">
        <v>0</v>
      </c>
      <c r="C73" s="203">
        <v>0</v>
      </c>
      <c r="D73" s="203">
        <v>24.09</v>
      </c>
      <c r="E73" s="203">
        <v>0</v>
      </c>
      <c r="F73" s="203">
        <v>0</v>
      </c>
      <c r="G73" s="203">
        <v>39.659999999999997</v>
      </c>
      <c r="H73" s="203">
        <v>0</v>
      </c>
      <c r="I73" s="203">
        <v>0</v>
      </c>
      <c r="J73" s="203">
        <v>34.61</v>
      </c>
      <c r="K73" s="203">
        <v>176.19</v>
      </c>
      <c r="L73" s="203">
        <v>15.17</v>
      </c>
      <c r="M73" s="203">
        <v>2.54</v>
      </c>
      <c r="N73" s="203">
        <v>2.11</v>
      </c>
      <c r="O73" s="203">
        <v>2.94</v>
      </c>
      <c r="P73" s="203">
        <v>1.93</v>
      </c>
      <c r="Q73" s="203">
        <v>0.42</v>
      </c>
      <c r="R73" s="203">
        <v>3.76</v>
      </c>
      <c r="S73" s="203">
        <v>0.47</v>
      </c>
      <c r="T73" s="203">
        <v>7.0000000000000007E-2</v>
      </c>
      <c r="U73" s="203">
        <v>2.15</v>
      </c>
      <c r="V73" s="203">
        <v>0.23</v>
      </c>
      <c r="W73" s="203">
        <v>0.77</v>
      </c>
      <c r="X73" s="203">
        <v>2.48</v>
      </c>
      <c r="Y73" s="203">
        <v>0</v>
      </c>
      <c r="Z73" s="203">
        <v>4.66</v>
      </c>
      <c r="AA73" s="203">
        <v>1.51</v>
      </c>
      <c r="AB73" s="203">
        <v>0</v>
      </c>
      <c r="AC73" s="203">
        <v>17.39</v>
      </c>
      <c r="AD73" s="203">
        <v>0</v>
      </c>
      <c r="AE73" s="203">
        <v>0</v>
      </c>
      <c r="AF73" s="203">
        <v>0</v>
      </c>
      <c r="AG73" s="203">
        <v>43.85</v>
      </c>
      <c r="AH73" s="203">
        <v>0</v>
      </c>
      <c r="AI73" s="203">
        <v>43.85</v>
      </c>
      <c r="AJ73" s="203">
        <v>0</v>
      </c>
      <c r="AK73" s="203">
        <v>7.83</v>
      </c>
      <c r="AL73" s="203">
        <v>0</v>
      </c>
      <c r="AM73" s="203">
        <v>0</v>
      </c>
      <c r="AN73" s="203">
        <v>0</v>
      </c>
      <c r="AO73" s="203">
        <v>294.18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4.72</v>
      </c>
      <c r="AV73" s="203">
        <v>0.32</v>
      </c>
      <c r="AW73" s="203">
        <v>0</v>
      </c>
      <c r="AX73" s="203">
        <v>0</v>
      </c>
      <c r="AY73" s="203">
        <v>0.22</v>
      </c>
    </row>
    <row r="74" spans="1:51">
      <c r="A74" t="s">
        <v>116</v>
      </c>
      <c r="B74" s="203">
        <v>0</v>
      </c>
      <c r="C74" s="203">
        <v>0</v>
      </c>
      <c r="D74" s="203">
        <v>24.03</v>
      </c>
      <c r="E74" s="203">
        <v>0</v>
      </c>
      <c r="F74" s="203">
        <v>0</v>
      </c>
      <c r="G74" s="203">
        <v>39.659999999999997</v>
      </c>
      <c r="H74" s="203">
        <v>0</v>
      </c>
      <c r="I74" s="203">
        <v>0</v>
      </c>
      <c r="J74" s="203">
        <v>34.61</v>
      </c>
      <c r="K74" s="203">
        <v>108.86</v>
      </c>
      <c r="L74" s="203">
        <v>15.37</v>
      </c>
      <c r="M74" s="203">
        <v>2.54</v>
      </c>
      <c r="N74" s="203">
        <v>2.11</v>
      </c>
      <c r="O74" s="203">
        <v>2.94</v>
      </c>
      <c r="P74" s="203">
        <v>1.93</v>
      </c>
      <c r="Q74" s="203">
        <v>0.37</v>
      </c>
      <c r="R74" s="203">
        <v>0.87</v>
      </c>
      <c r="S74" s="203">
        <v>0.47</v>
      </c>
      <c r="T74" s="203">
        <v>0.25</v>
      </c>
      <c r="U74" s="203">
        <v>2.15</v>
      </c>
      <c r="V74" s="203">
        <v>0.23</v>
      </c>
      <c r="W74" s="203">
        <v>0.77</v>
      </c>
      <c r="X74" s="203">
        <v>2.48</v>
      </c>
      <c r="Y74" s="203">
        <v>0</v>
      </c>
      <c r="Z74" s="203">
        <v>4.66</v>
      </c>
      <c r="AA74" s="203">
        <v>1.51</v>
      </c>
      <c r="AB74" s="203">
        <v>0</v>
      </c>
      <c r="AC74" s="203">
        <v>17.39</v>
      </c>
      <c r="AD74" s="203">
        <v>0</v>
      </c>
      <c r="AE74" s="203">
        <v>0</v>
      </c>
      <c r="AF74" s="203">
        <v>0</v>
      </c>
      <c r="AG74" s="203">
        <v>43.85</v>
      </c>
      <c r="AH74" s="203">
        <v>0</v>
      </c>
      <c r="AI74" s="203">
        <v>43.85</v>
      </c>
      <c r="AJ74" s="203">
        <v>0</v>
      </c>
      <c r="AK74" s="203">
        <v>7.83</v>
      </c>
      <c r="AL74" s="203">
        <v>0</v>
      </c>
      <c r="AM74" s="203">
        <v>0</v>
      </c>
      <c r="AN74" s="203">
        <v>0</v>
      </c>
      <c r="AO74" s="203">
        <v>294.18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4.72</v>
      </c>
      <c r="AV74" s="203">
        <v>0.32</v>
      </c>
      <c r="AW74" s="203">
        <v>0.05</v>
      </c>
      <c r="AX74" s="203">
        <v>0</v>
      </c>
      <c r="AY74" s="203">
        <v>0.22</v>
      </c>
    </row>
    <row r="75" spans="1:51">
      <c r="A75" t="s">
        <v>117</v>
      </c>
      <c r="B75" s="203">
        <v>0</v>
      </c>
      <c r="C75" s="203">
        <v>0</v>
      </c>
      <c r="D75" s="203">
        <v>24.28</v>
      </c>
      <c r="E75" s="203">
        <v>0</v>
      </c>
      <c r="F75" s="203">
        <v>0</v>
      </c>
      <c r="G75" s="203">
        <v>39.659999999999997</v>
      </c>
      <c r="H75" s="203">
        <v>0</v>
      </c>
      <c r="I75" s="203">
        <v>0</v>
      </c>
      <c r="J75" s="203">
        <v>34.61</v>
      </c>
      <c r="K75" s="203">
        <v>41.53</v>
      </c>
      <c r="L75" s="203">
        <v>15.37</v>
      </c>
      <c r="M75" s="203">
        <v>2.54</v>
      </c>
      <c r="N75" s="203">
        <v>2.11</v>
      </c>
      <c r="O75" s="203">
        <v>2.94</v>
      </c>
      <c r="P75" s="203">
        <v>1.93</v>
      </c>
      <c r="Q75" s="203">
        <v>0.37</v>
      </c>
      <c r="R75" s="203">
        <v>0.76</v>
      </c>
      <c r="S75" s="203">
        <v>0.47</v>
      </c>
      <c r="T75" s="203">
        <v>0.19</v>
      </c>
      <c r="U75" s="203">
        <v>2.15</v>
      </c>
      <c r="V75" s="203">
        <v>0.23</v>
      </c>
      <c r="W75" s="203">
        <v>0.77</v>
      </c>
      <c r="X75" s="203">
        <v>2.48</v>
      </c>
      <c r="Y75" s="203">
        <v>0</v>
      </c>
      <c r="Z75" s="203">
        <v>4.66</v>
      </c>
      <c r="AA75" s="203">
        <v>1.51</v>
      </c>
      <c r="AB75" s="203">
        <v>0</v>
      </c>
      <c r="AC75" s="203">
        <v>17.39</v>
      </c>
      <c r="AD75" s="203">
        <v>0</v>
      </c>
      <c r="AE75" s="203">
        <v>0</v>
      </c>
      <c r="AF75" s="203">
        <v>0</v>
      </c>
      <c r="AG75" s="203">
        <v>43.85</v>
      </c>
      <c r="AH75" s="203">
        <v>0</v>
      </c>
      <c r="AI75" s="203">
        <v>43.85</v>
      </c>
      <c r="AJ75" s="203">
        <v>0</v>
      </c>
      <c r="AK75" s="203">
        <v>10.95</v>
      </c>
      <c r="AL75" s="203">
        <v>0</v>
      </c>
      <c r="AM75" s="203">
        <v>0</v>
      </c>
      <c r="AN75" s="203">
        <v>0</v>
      </c>
      <c r="AO75" s="203">
        <v>297.29000000000002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4.72</v>
      </c>
      <c r="AV75" s="203">
        <v>0.32</v>
      </c>
      <c r="AW75" s="203">
        <v>0.08</v>
      </c>
      <c r="AX75" s="203">
        <v>0.04</v>
      </c>
      <c r="AY75" s="203">
        <v>0.22</v>
      </c>
    </row>
    <row r="76" spans="1:51">
      <c r="A76" t="s">
        <v>118</v>
      </c>
      <c r="B76" s="203">
        <v>0</v>
      </c>
      <c r="C76" s="203">
        <v>0</v>
      </c>
      <c r="D76" s="203">
        <v>24.28</v>
      </c>
      <c r="E76" s="203">
        <v>0</v>
      </c>
      <c r="F76" s="203">
        <v>0</v>
      </c>
      <c r="G76" s="203">
        <v>39.659999999999997</v>
      </c>
      <c r="H76" s="203">
        <v>0</v>
      </c>
      <c r="I76" s="203">
        <v>0</v>
      </c>
      <c r="J76" s="203">
        <v>34.61</v>
      </c>
      <c r="K76" s="203">
        <v>19.54</v>
      </c>
      <c r="L76" s="203">
        <v>15.32</v>
      </c>
      <c r="M76" s="203">
        <v>2.54</v>
      </c>
      <c r="N76" s="203">
        <v>2.11</v>
      </c>
      <c r="O76" s="203">
        <v>2.94</v>
      </c>
      <c r="P76" s="203">
        <v>1.93</v>
      </c>
      <c r="Q76" s="203">
        <v>0.37</v>
      </c>
      <c r="R76" s="203">
        <v>0.76</v>
      </c>
      <c r="S76" s="203">
        <v>0.47</v>
      </c>
      <c r="T76" s="203">
        <v>0.19</v>
      </c>
      <c r="U76" s="203">
        <v>2.15</v>
      </c>
      <c r="V76" s="203">
        <v>0.23</v>
      </c>
      <c r="W76" s="203">
        <v>0.77</v>
      </c>
      <c r="X76" s="203">
        <v>2.48</v>
      </c>
      <c r="Y76" s="203">
        <v>0</v>
      </c>
      <c r="Z76" s="203">
        <v>4.66</v>
      </c>
      <c r="AA76" s="203">
        <v>1.51</v>
      </c>
      <c r="AB76" s="203">
        <v>0</v>
      </c>
      <c r="AC76" s="203">
        <v>17.39</v>
      </c>
      <c r="AD76" s="203">
        <v>0</v>
      </c>
      <c r="AE76" s="203">
        <v>0</v>
      </c>
      <c r="AF76" s="203">
        <v>0</v>
      </c>
      <c r="AG76" s="203">
        <v>43.85</v>
      </c>
      <c r="AH76" s="203">
        <v>0</v>
      </c>
      <c r="AI76" s="203">
        <v>43.85</v>
      </c>
      <c r="AJ76" s="203">
        <v>0</v>
      </c>
      <c r="AK76" s="203">
        <v>10.95</v>
      </c>
      <c r="AL76" s="203">
        <v>0</v>
      </c>
      <c r="AM76" s="203">
        <v>0</v>
      </c>
      <c r="AN76" s="203">
        <v>0</v>
      </c>
      <c r="AO76" s="203">
        <v>297.29000000000002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4.72</v>
      </c>
      <c r="AV76" s="203">
        <v>0.32</v>
      </c>
      <c r="AW76" s="203">
        <v>0.1</v>
      </c>
      <c r="AX76" s="203">
        <v>0.06</v>
      </c>
      <c r="AY76" s="203">
        <v>0.22</v>
      </c>
    </row>
    <row r="77" spans="1:51">
      <c r="A77" t="s">
        <v>119</v>
      </c>
      <c r="B77" s="203">
        <v>0</v>
      </c>
      <c r="C77" s="203">
        <v>0</v>
      </c>
      <c r="D77" s="203">
        <v>24.28</v>
      </c>
      <c r="E77" s="203">
        <v>0</v>
      </c>
      <c r="F77" s="203">
        <v>0</v>
      </c>
      <c r="G77" s="203">
        <v>39.659999999999997</v>
      </c>
      <c r="H77" s="203">
        <v>0</v>
      </c>
      <c r="I77" s="203">
        <v>0</v>
      </c>
      <c r="J77" s="203">
        <v>34.61</v>
      </c>
      <c r="K77" s="203">
        <v>19.54</v>
      </c>
      <c r="L77" s="203">
        <v>15.32</v>
      </c>
      <c r="M77" s="203">
        <v>2.54</v>
      </c>
      <c r="N77" s="203">
        <v>2.1</v>
      </c>
      <c r="O77" s="203">
        <v>2.94</v>
      </c>
      <c r="P77" s="203">
        <v>1.93</v>
      </c>
      <c r="Q77" s="203">
        <v>0.37</v>
      </c>
      <c r="R77" s="203">
        <v>0.76</v>
      </c>
      <c r="S77" s="203">
        <v>0.47</v>
      </c>
      <c r="T77" s="203">
        <v>0.19</v>
      </c>
      <c r="U77" s="203">
        <v>2.15</v>
      </c>
      <c r="V77" s="203">
        <v>0.23</v>
      </c>
      <c r="W77" s="203">
        <v>0.77</v>
      </c>
      <c r="X77" s="203">
        <v>2.48</v>
      </c>
      <c r="Y77" s="203">
        <v>0</v>
      </c>
      <c r="Z77" s="203">
        <v>4.66</v>
      </c>
      <c r="AA77" s="203">
        <v>1.51</v>
      </c>
      <c r="AB77" s="203">
        <v>0</v>
      </c>
      <c r="AC77" s="203">
        <v>17.39</v>
      </c>
      <c r="AD77" s="203">
        <v>0</v>
      </c>
      <c r="AE77" s="203">
        <v>0</v>
      </c>
      <c r="AF77" s="203">
        <v>0</v>
      </c>
      <c r="AG77" s="203">
        <v>43.85</v>
      </c>
      <c r="AH77" s="203">
        <v>0</v>
      </c>
      <c r="AI77" s="203">
        <v>43.85</v>
      </c>
      <c r="AJ77" s="203">
        <v>0</v>
      </c>
      <c r="AK77" s="203">
        <v>10.95</v>
      </c>
      <c r="AL77" s="203">
        <v>0</v>
      </c>
      <c r="AM77" s="203">
        <v>0</v>
      </c>
      <c r="AN77" s="203">
        <v>0</v>
      </c>
      <c r="AO77" s="203">
        <v>297.29000000000002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4.72</v>
      </c>
      <c r="AV77" s="203">
        <v>0.12</v>
      </c>
      <c r="AW77" s="203">
        <v>0.1</v>
      </c>
      <c r="AX77" s="203">
        <v>0.06</v>
      </c>
      <c r="AY77" s="203">
        <v>0.22</v>
      </c>
    </row>
    <row r="78" spans="1:51">
      <c r="A78" t="s">
        <v>120</v>
      </c>
      <c r="B78" s="203">
        <v>0</v>
      </c>
      <c r="C78" s="203">
        <v>0</v>
      </c>
      <c r="D78" s="203">
        <v>24.28</v>
      </c>
      <c r="E78" s="203">
        <v>0</v>
      </c>
      <c r="F78" s="203">
        <v>0</v>
      </c>
      <c r="G78" s="203">
        <v>39.659999999999997</v>
      </c>
      <c r="H78" s="203">
        <v>0</v>
      </c>
      <c r="I78" s="203">
        <v>0</v>
      </c>
      <c r="J78" s="203">
        <v>34.61</v>
      </c>
      <c r="K78" s="203">
        <v>19.54</v>
      </c>
      <c r="L78" s="203">
        <v>15.31</v>
      </c>
      <c r="M78" s="203">
        <v>2.54</v>
      </c>
      <c r="N78" s="203">
        <v>2.1</v>
      </c>
      <c r="O78" s="203">
        <v>2.94</v>
      </c>
      <c r="P78" s="203">
        <v>1.93</v>
      </c>
      <c r="Q78" s="203">
        <v>0.37</v>
      </c>
      <c r="R78" s="203">
        <v>0.76</v>
      </c>
      <c r="S78" s="203">
        <v>0.47</v>
      </c>
      <c r="T78" s="203">
        <v>0.19</v>
      </c>
      <c r="U78" s="203">
        <v>2.15</v>
      </c>
      <c r="V78" s="203">
        <v>0.23</v>
      </c>
      <c r="W78" s="203">
        <v>0.77</v>
      </c>
      <c r="X78" s="203">
        <v>2.48</v>
      </c>
      <c r="Y78" s="203">
        <v>0</v>
      </c>
      <c r="Z78" s="203">
        <v>4.66</v>
      </c>
      <c r="AA78" s="203">
        <v>1.51</v>
      </c>
      <c r="AB78" s="203">
        <v>0</v>
      </c>
      <c r="AC78" s="203">
        <v>17.39</v>
      </c>
      <c r="AD78" s="203">
        <v>0</v>
      </c>
      <c r="AE78" s="203">
        <v>0</v>
      </c>
      <c r="AF78" s="203">
        <v>0</v>
      </c>
      <c r="AG78" s="203">
        <v>43.85</v>
      </c>
      <c r="AH78" s="203">
        <v>0</v>
      </c>
      <c r="AI78" s="203">
        <v>43.85</v>
      </c>
      <c r="AJ78" s="203">
        <v>0</v>
      </c>
      <c r="AK78" s="203">
        <v>10.95</v>
      </c>
      <c r="AL78" s="203">
        <v>0</v>
      </c>
      <c r="AM78" s="203">
        <v>0</v>
      </c>
      <c r="AN78" s="203">
        <v>0</v>
      </c>
      <c r="AO78" s="203">
        <v>297.29000000000002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4.72</v>
      </c>
      <c r="AV78" s="203">
        <v>0.12</v>
      </c>
      <c r="AW78" s="203">
        <v>0.1</v>
      </c>
      <c r="AX78" s="203">
        <v>0.06</v>
      </c>
      <c r="AY78" s="203">
        <v>0.22</v>
      </c>
    </row>
    <row r="79" spans="1:51">
      <c r="A79" t="s">
        <v>121</v>
      </c>
      <c r="B79" s="203">
        <v>0</v>
      </c>
      <c r="C79" s="203">
        <v>0</v>
      </c>
      <c r="D79" s="203">
        <v>24.28</v>
      </c>
      <c r="E79" s="203">
        <v>0</v>
      </c>
      <c r="F79" s="203">
        <v>0</v>
      </c>
      <c r="G79" s="203">
        <v>39.659999999999997</v>
      </c>
      <c r="H79" s="203">
        <v>0</v>
      </c>
      <c r="I79" s="203">
        <v>0</v>
      </c>
      <c r="J79" s="203">
        <v>34.61</v>
      </c>
      <c r="K79" s="203">
        <v>60.74</v>
      </c>
      <c r="L79" s="203">
        <v>15.31</v>
      </c>
      <c r="M79" s="203">
        <v>2.54</v>
      </c>
      <c r="N79" s="203">
        <v>2.1</v>
      </c>
      <c r="O79" s="203">
        <v>2.94</v>
      </c>
      <c r="P79" s="203">
        <v>1.93</v>
      </c>
      <c r="Q79" s="203">
        <v>0.37</v>
      </c>
      <c r="R79" s="203">
        <v>0.76</v>
      </c>
      <c r="S79" s="203">
        <v>0.47</v>
      </c>
      <c r="T79" s="203">
        <v>0.19</v>
      </c>
      <c r="U79" s="203">
        <v>2.15</v>
      </c>
      <c r="V79" s="203">
        <v>0.23</v>
      </c>
      <c r="W79" s="203">
        <v>0.77</v>
      </c>
      <c r="X79" s="203">
        <v>2.48</v>
      </c>
      <c r="Y79" s="203">
        <v>0</v>
      </c>
      <c r="Z79" s="203">
        <v>4.66</v>
      </c>
      <c r="AA79" s="203">
        <v>1.51</v>
      </c>
      <c r="AB79" s="203">
        <v>0</v>
      </c>
      <c r="AC79" s="203">
        <v>17.39</v>
      </c>
      <c r="AD79" s="203">
        <v>0</v>
      </c>
      <c r="AE79" s="203">
        <v>0</v>
      </c>
      <c r="AF79" s="203">
        <v>0</v>
      </c>
      <c r="AG79" s="203">
        <v>43.85</v>
      </c>
      <c r="AH79" s="203">
        <v>0</v>
      </c>
      <c r="AI79" s="203">
        <v>43.85</v>
      </c>
      <c r="AJ79" s="203">
        <v>0</v>
      </c>
      <c r="AK79" s="203">
        <v>10.95</v>
      </c>
      <c r="AL79" s="203">
        <v>0</v>
      </c>
      <c r="AM79" s="203">
        <v>0</v>
      </c>
      <c r="AN79" s="203">
        <v>0</v>
      </c>
      <c r="AO79" s="203">
        <v>297.29000000000002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4.72</v>
      </c>
      <c r="AV79" s="203">
        <v>0.12</v>
      </c>
      <c r="AW79" s="203">
        <v>0.1</v>
      </c>
      <c r="AX79" s="203">
        <v>0.06</v>
      </c>
      <c r="AY79" s="203">
        <v>0.22</v>
      </c>
    </row>
    <row r="80" spans="1:51">
      <c r="A80" t="s">
        <v>122</v>
      </c>
      <c r="B80" s="203">
        <v>0</v>
      </c>
      <c r="C80" s="203">
        <v>0</v>
      </c>
      <c r="D80" s="203">
        <v>24.28</v>
      </c>
      <c r="E80" s="203">
        <v>0</v>
      </c>
      <c r="F80" s="203">
        <v>0</v>
      </c>
      <c r="G80" s="203">
        <v>39.659999999999997</v>
      </c>
      <c r="H80" s="203">
        <v>0</v>
      </c>
      <c r="I80" s="203">
        <v>0</v>
      </c>
      <c r="J80" s="203">
        <v>34.61</v>
      </c>
      <c r="K80" s="203">
        <v>108.83</v>
      </c>
      <c r="L80" s="203">
        <v>15.31</v>
      </c>
      <c r="M80" s="203">
        <v>2.54</v>
      </c>
      <c r="N80" s="203">
        <v>2.1</v>
      </c>
      <c r="O80" s="203">
        <v>2.94</v>
      </c>
      <c r="P80" s="203">
        <v>1.93</v>
      </c>
      <c r="Q80" s="203">
        <v>0.37</v>
      </c>
      <c r="R80" s="203">
        <v>0.76</v>
      </c>
      <c r="S80" s="203">
        <v>0.47</v>
      </c>
      <c r="T80" s="203">
        <v>0.19</v>
      </c>
      <c r="U80" s="203">
        <v>2.15</v>
      </c>
      <c r="V80" s="203">
        <v>0.23</v>
      </c>
      <c r="W80" s="203">
        <v>0.77</v>
      </c>
      <c r="X80" s="203">
        <v>2.48</v>
      </c>
      <c r="Y80" s="203">
        <v>0</v>
      </c>
      <c r="Z80" s="203">
        <v>4.66</v>
      </c>
      <c r="AA80" s="203">
        <v>1.51</v>
      </c>
      <c r="AB80" s="203">
        <v>0</v>
      </c>
      <c r="AC80" s="203">
        <v>17.39</v>
      </c>
      <c r="AD80" s="203">
        <v>0</v>
      </c>
      <c r="AE80" s="203">
        <v>0</v>
      </c>
      <c r="AF80" s="203">
        <v>0</v>
      </c>
      <c r="AG80" s="203">
        <v>43.85</v>
      </c>
      <c r="AH80" s="203">
        <v>0</v>
      </c>
      <c r="AI80" s="203">
        <v>43.85</v>
      </c>
      <c r="AJ80" s="203">
        <v>0</v>
      </c>
      <c r="AK80" s="203">
        <v>10.95</v>
      </c>
      <c r="AL80" s="203">
        <v>0</v>
      </c>
      <c r="AM80" s="203">
        <v>0</v>
      </c>
      <c r="AN80" s="203">
        <v>0</v>
      </c>
      <c r="AO80" s="203">
        <v>297.29000000000002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4.72</v>
      </c>
      <c r="AV80" s="203">
        <v>0.12</v>
      </c>
      <c r="AW80" s="203">
        <v>0.1</v>
      </c>
      <c r="AX80" s="203">
        <v>0.06</v>
      </c>
      <c r="AY80" s="203">
        <v>0.22</v>
      </c>
    </row>
    <row r="81" spans="1:51">
      <c r="A81" t="s">
        <v>123</v>
      </c>
      <c r="B81" s="203">
        <v>0</v>
      </c>
      <c r="C81" s="203">
        <v>0</v>
      </c>
      <c r="D81" s="203">
        <v>24.28</v>
      </c>
      <c r="E81" s="203">
        <v>0</v>
      </c>
      <c r="F81" s="203">
        <v>0</v>
      </c>
      <c r="G81" s="203">
        <v>39.659999999999997</v>
      </c>
      <c r="H81" s="203">
        <v>0</v>
      </c>
      <c r="I81" s="203">
        <v>0</v>
      </c>
      <c r="J81" s="203">
        <v>34.61</v>
      </c>
      <c r="K81" s="203">
        <v>176.16</v>
      </c>
      <c r="L81" s="203">
        <v>12.26</v>
      </c>
      <c r="M81" s="203">
        <v>2.7</v>
      </c>
      <c r="N81" s="203">
        <v>2.1</v>
      </c>
      <c r="O81" s="203">
        <v>2.94</v>
      </c>
      <c r="P81" s="203">
        <v>1.93</v>
      </c>
      <c r="Q81" s="203">
        <v>0.37</v>
      </c>
      <c r="R81" s="203">
        <v>0.76</v>
      </c>
      <c r="S81" s="203">
        <v>0.47</v>
      </c>
      <c r="T81" s="203">
        <v>0.19</v>
      </c>
      <c r="U81" s="203">
        <v>2.15</v>
      </c>
      <c r="V81" s="203">
        <v>0.23</v>
      </c>
      <c r="W81" s="203">
        <v>0.77</v>
      </c>
      <c r="X81" s="203">
        <v>2.48</v>
      </c>
      <c r="Y81" s="203">
        <v>0</v>
      </c>
      <c r="Z81" s="203">
        <v>4.66</v>
      </c>
      <c r="AA81" s="203">
        <v>1.51</v>
      </c>
      <c r="AB81" s="203">
        <v>0</v>
      </c>
      <c r="AC81" s="203">
        <v>17.309999999999999</v>
      </c>
      <c r="AD81" s="203">
        <v>0</v>
      </c>
      <c r="AE81" s="203">
        <v>0</v>
      </c>
      <c r="AF81" s="203">
        <v>0</v>
      </c>
      <c r="AG81" s="203">
        <v>43.85</v>
      </c>
      <c r="AH81" s="203">
        <v>0</v>
      </c>
      <c r="AI81" s="203">
        <v>43.85</v>
      </c>
      <c r="AJ81" s="203">
        <v>0</v>
      </c>
      <c r="AK81" s="203">
        <v>10.95</v>
      </c>
      <c r="AL81" s="203">
        <v>0</v>
      </c>
      <c r="AM81" s="203">
        <v>0</v>
      </c>
      <c r="AN81" s="203">
        <v>0</v>
      </c>
      <c r="AO81" s="203">
        <v>297.29000000000002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4.72</v>
      </c>
      <c r="AV81" s="203">
        <v>0.12</v>
      </c>
      <c r="AW81" s="203">
        <v>0.1</v>
      </c>
      <c r="AX81" s="203">
        <v>0.06</v>
      </c>
      <c r="AY81" s="203">
        <v>0.22</v>
      </c>
    </row>
    <row r="82" spans="1:51">
      <c r="A82" t="s">
        <v>124</v>
      </c>
      <c r="B82" s="203">
        <v>0</v>
      </c>
      <c r="C82" s="203">
        <v>0</v>
      </c>
      <c r="D82" s="203">
        <v>24.28</v>
      </c>
      <c r="E82" s="203">
        <v>0</v>
      </c>
      <c r="F82" s="203">
        <v>0</v>
      </c>
      <c r="G82" s="203">
        <v>39.659999999999997</v>
      </c>
      <c r="H82" s="203">
        <v>0</v>
      </c>
      <c r="I82" s="203">
        <v>0</v>
      </c>
      <c r="J82" s="203">
        <v>34.61</v>
      </c>
      <c r="K82" s="203">
        <v>176.16</v>
      </c>
      <c r="L82" s="203">
        <v>15.16</v>
      </c>
      <c r="M82" s="203">
        <v>2.7</v>
      </c>
      <c r="N82" s="203">
        <v>2.1</v>
      </c>
      <c r="O82" s="203">
        <v>2.94</v>
      </c>
      <c r="P82" s="203">
        <v>1.93</v>
      </c>
      <c r="Q82" s="203">
        <v>0.37</v>
      </c>
      <c r="R82" s="203">
        <v>0.76</v>
      </c>
      <c r="S82" s="203">
        <v>0.47</v>
      </c>
      <c r="T82" s="203">
        <v>0.19</v>
      </c>
      <c r="U82" s="203">
        <v>2.15</v>
      </c>
      <c r="V82" s="203">
        <v>0.23</v>
      </c>
      <c r="W82" s="203">
        <v>0.77</v>
      </c>
      <c r="X82" s="203">
        <v>2.48</v>
      </c>
      <c r="Y82" s="203">
        <v>0</v>
      </c>
      <c r="Z82" s="203">
        <v>4.66</v>
      </c>
      <c r="AA82" s="203">
        <v>1.51</v>
      </c>
      <c r="AB82" s="203">
        <v>0</v>
      </c>
      <c r="AC82" s="203">
        <v>17.309999999999999</v>
      </c>
      <c r="AD82" s="203">
        <v>0</v>
      </c>
      <c r="AE82" s="203">
        <v>0</v>
      </c>
      <c r="AF82" s="203">
        <v>0</v>
      </c>
      <c r="AG82" s="203">
        <v>43.85</v>
      </c>
      <c r="AH82" s="203">
        <v>0</v>
      </c>
      <c r="AI82" s="203">
        <v>43.85</v>
      </c>
      <c r="AJ82" s="203">
        <v>0</v>
      </c>
      <c r="AK82" s="203">
        <v>10.95</v>
      </c>
      <c r="AL82" s="203">
        <v>0</v>
      </c>
      <c r="AM82" s="203">
        <v>0</v>
      </c>
      <c r="AN82" s="203">
        <v>0</v>
      </c>
      <c r="AO82" s="203">
        <v>297.29000000000002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4.72</v>
      </c>
      <c r="AV82" s="203">
        <v>0.12</v>
      </c>
      <c r="AW82" s="203">
        <v>0.1</v>
      </c>
      <c r="AX82" s="203">
        <v>0.06</v>
      </c>
      <c r="AY82" s="203">
        <v>0.22</v>
      </c>
    </row>
    <row r="83" spans="1:51">
      <c r="A83" t="s">
        <v>125</v>
      </c>
      <c r="B83" s="203">
        <v>0</v>
      </c>
      <c r="C83" s="203">
        <v>0</v>
      </c>
      <c r="D83" s="203">
        <v>24.28</v>
      </c>
      <c r="E83" s="203">
        <v>0</v>
      </c>
      <c r="F83" s="203">
        <v>0</v>
      </c>
      <c r="G83" s="203">
        <v>39.659999999999997</v>
      </c>
      <c r="H83" s="203">
        <v>0</v>
      </c>
      <c r="I83" s="203">
        <v>0</v>
      </c>
      <c r="J83" s="203">
        <v>34.61</v>
      </c>
      <c r="K83" s="203">
        <v>176.16</v>
      </c>
      <c r="L83" s="203">
        <v>15.32</v>
      </c>
      <c r="M83" s="203">
        <v>2.54</v>
      </c>
      <c r="N83" s="203">
        <v>2.1</v>
      </c>
      <c r="O83" s="203">
        <v>2.94</v>
      </c>
      <c r="P83" s="203">
        <v>1.93</v>
      </c>
      <c r="Q83" s="203">
        <v>0.37</v>
      </c>
      <c r="R83" s="203">
        <v>0.76</v>
      </c>
      <c r="S83" s="203">
        <v>0.47</v>
      </c>
      <c r="T83" s="203">
        <v>0.19</v>
      </c>
      <c r="U83" s="203">
        <v>2.15</v>
      </c>
      <c r="V83" s="203">
        <v>0.23</v>
      </c>
      <c r="W83" s="203">
        <v>0.77</v>
      </c>
      <c r="X83" s="203">
        <v>2.48</v>
      </c>
      <c r="Y83" s="203">
        <v>0</v>
      </c>
      <c r="Z83" s="203">
        <v>4.66</v>
      </c>
      <c r="AA83" s="203">
        <v>1.51</v>
      </c>
      <c r="AB83" s="203">
        <v>0</v>
      </c>
      <c r="AC83" s="203">
        <v>17.309999999999999</v>
      </c>
      <c r="AD83" s="203">
        <v>0</v>
      </c>
      <c r="AE83" s="203">
        <v>0</v>
      </c>
      <c r="AF83" s="203">
        <v>0</v>
      </c>
      <c r="AG83" s="203">
        <v>43.85</v>
      </c>
      <c r="AH83" s="203">
        <v>0</v>
      </c>
      <c r="AI83" s="203">
        <v>43.85</v>
      </c>
      <c r="AJ83" s="203">
        <v>0</v>
      </c>
      <c r="AK83" s="203">
        <v>10.95</v>
      </c>
      <c r="AL83" s="203">
        <v>0</v>
      </c>
      <c r="AM83" s="203">
        <v>0</v>
      </c>
      <c r="AN83" s="203">
        <v>0</v>
      </c>
      <c r="AO83" s="203">
        <v>297.29000000000002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4.72</v>
      </c>
      <c r="AV83" s="203">
        <v>0.12</v>
      </c>
      <c r="AW83" s="203">
        <v>0.08</v>
      </c>
      <c r="AX83" s="203">
        <v>0.06</v>
      </c>
      <c r="AY83" s="203">
        <v>0.22</v>
      </c>
    </row>
    <row r="84" spans="1:51">
      <c r="A84" t="s">
        <v>126</v>
      </c>
      <c r="B84" s="203">
        <v>0</v>
      </c>
      <c r="C84" s="203">
        <v>0</v>
      </c>
      <c r="D84" s="203">
        <v>24.28</v>
      </c>
      <c r="E84" s="203">
        <v>0</v>
      </c>
      <c r="F84" s="203">
        <v>0</v>
      </c>
      <c r="G84" s="203">
        <v>39.659999999999997</v>
      </c>
      <c r="H84" s="203">
        <v>0</v>
      </c>
      <c r="I84" s="203">
        <v>0</v>
      </c>
      <c r="J84" s="203">
        <v>34.61</v>
      </c>
      <c r="K84" s="203">
        <v>176.2</v>
      </c>
      <c r="L84" s="203">
        <v>15.32</v>
      </c>
      <c r="M84" s="203">
        <v>2.54</v>
      </c>
      <c r="N84" s="203">
        <v>2.1</v>
      </c>
      <c r="O84" s="203">
        <v>2.94</v>
      </c>
      <c r="P84" s="203">
        <v>1.93</v>
      </c>
      <c r="Q84" s="203">
        <v>0.37</v>
      </c>
      <c r="R84" s="203">
        <v>0.76</v>
      </c>
      <c r="S84" s="203">
        <v>0.47</v>
      </c>
      <c r="T84" s="203">
        <v>0.19</v>
      </c>
      <c r="U84" s="203">
        <v>2.15</v>
      </c>
      <c r="V84" s="203">
        <v>0.23</v>
      </c>
      <c r="W84" s="203">
        <v>0.77</v>
      </c>
      <c r="X84" s="203">
        <v>2.48</v>
      </c>
      <c r="Y84" s="203">
        <v>0</v>
      </c>
      <c r="Z84" s="203">
        <v>4.66</v>
      </c>
      <c r="AA84" s="203">
        <v>1.51</v>
      </c>
      <c r="AB84" s="203">
        <v>0</v>
      </c>
      <c r="AC84" s="203">
        <v>17.309999999999999</v>
      </c>
      <c r="AD84" s="203">
        <v>0</v>
      </c>
      <c r="AE84" s="203">
        <v>0</v>
      </c>
      <c r="AF84" s="203">
        <v>0</v>
      </c>
      <c r="AG84" s="203">
        <v>43.85</v>
      </c>
      <c r="AH84" s="203">
        <v>0</v>
      </c>
      <c r="AI84" s="203">
        <v>43.85</v>
      </c>
      <c r="AJ84" s="203">
        <v>0</v>
      </c>
      <c r="AK84" s="203">
        <v>10.95</v>
      </c>
      <c r="AL84" s="203">
        <v>0</v>
      </c>
      <c r="AM84" s="203">
        <v>0</v>
      </c>
      <c r="AN84" s="203">
        <v>0</v>
      </c>
      <c r="AO84" s="203">
        <v>297.29000000000002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4.72</v>
      </c>
      <c r="AV84" s="203">
        <v>0.12</v>
      </c>
      <c r="AW84" s="203">
        <v>0.08</v>
      </c>
      <c r="AX84" s="203">
        <v>0.1</v>
      </c>
      <c r="AY84" s="203">
        <v>0.22</v>
      </c>
    </row>
    <row r="85" spans="1:51">
      <c r="A85" t="s">
        <v>127</v>
      </c>
      <c r="B85" s="203">
        <v>0</v>
      </c>
      <c r="C85" s="203">
        <v>0</v>
      </c>
      <c r="D85" s="203">
        <v>24.28</v>
      </c>
      <c r="E85" s="203">
        <v>0</v>
      </c>
      <c r="F85" s="203">
        <v>0</v>
      </c>
      <c r="G85" s="203">
        <v>39.659999999999997</v>
      </c>
      <c r="H85" s="203">
        <v>0</v>
      </c>
      <c r="I85" s="203">
        <v>0</v>
      </c>
      <c r="J85" s="203">
        <v>34.61</v>
      </c>
      <c r="K85" s="203">
        <v>176.2</v>
      </c>
      <c r="L85" s="203">
        <v>15.16</v>
      </c>
      <c r="M85" s="203">
        <v>2.54</v>
      </c>
      <c r="N85" s="203">
        <v>2.1</v>
      </c>
      <c r="O85" s="203">
        <v>2.94</v>
      </c>
      <c r="P85" s="203">
        <v>1.93</v>
      </c>
      <c r="Q85" s="203">
        <v>0.37</v>
      </c>
      <c r="R85" s="203">
        <v>0.76</v>
      </c>
      <c r="S85" s="203">
        <v>0.47</v>
      </c>
      <c r="T85" s="203">
        <v>0.19</v>
      </c>
      <c r="U85" s="203">
        <v>2.15</v>
      </c>
      <c r="V85" s="203">
        <v>0.23</v>
      </c>
      <c r="W85" s="203">
        <v>0.77</v>
      </c>
      <c r="X85" s="203">
        <v>2.48</v>
      </c>
      <c r="Y85" s="203">
        <v>0</v>
      </c>
      <c r="Z85" s="203">
        <v>4.66</v>
      </c>
      <c r="AA85" s="203">
        <v>1.51</v>
      </c>
      <c r="AB85" s="203">
        <v>0</v>
      </c>
      <c r="AC85" s="203">
        <v>17.309999999999999</v>
      </c>
      <c r="AD85" s="203">
        <v>0</v>
      </c>
      <c r="AE85" s="203">
        <v>0</v>
      </c>
      <c r="AF85" s="203">
        <v>0</v>
      </c>
      <c r="AG85" s="203">
        <v>43.85</v>
      </c>
      <c r="AH85" s="203">
        <v>0</v>
      </c>
      <c r="AI85" s="203">
        <v>43.85</v>
      </c>
      <c r="AJ85" s="203">
        <v>0</v>
      </c>
      <c r="AK85" s="203">
        <v>10.95</v>
      </c>
      <c r="AL85" s="203">
        <v>0</v>
      </c>
      <c r="AM85" s="203">
        <v>0</v>
      </c>
      <c r="AN85" s="203">
        <v>0</v>
      </c>
      <c r="AO85" s="203">
        <v>297.29000000000002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4.72</v>
      </c>
      <c r="AV85" s="203">
        <v>0.12</v>
      </c>
      <c r="AW85" s="203">
        <v>0.08</v>
      </c>
      <c r="AX85" s="203">
        <v>0</v>
      </c>
      <c r="AY85" s="203">
        <v>0.22</v>
      </c>
    </row>
    <row r="86" spans="1:51">
      <c r="A86" t="s">
        <v>128</v>
      </c>
      <c r="B86" s="203">
        <v>0</v>
      </c>
      <c r="C86" s="203">
        <v>0</v>
      </c>
      <c r="D86" s="203">
        <v>24.28</v>
      </c>
      <c r="E86" s="203">
        <v>0</v>
      </c>
      <c r="F86" s="203">
        <v>0</v>
      </c>
      <c r="G86" s="203">
        <v>39.659999999999997</v>
      </c>
      <c r="H86" s="203">
        <v>0</v>
      </c>
      <c r="I86" s="203">
        <v>0</v>
      </c>
      <c r="J86" s="203">
        <v>34.61</v>
      </c>
      <c r="K86" s="203">
        <v>176.2</v>
      </c>
      <c r="L86" s="203">
        <v>15.32</v>
      </c>
      <c r="M86" s="203">
        <v>2.7</v>
      </c>
      <c r="N86" s="203">
        <v>2.11</v>
      </c>
      <c r="O86" s="203">
        <v>2.94</v>
      </c>
      <c r="P86" s="203">
        <v>1.93</v>
      </c>
      <c r="Q86" s="203">
        <v>0.37</v>
      </c>
      <c r="R86" s="203">
        <v>0.76</v>
      </c>
      <c r="S86" s="203">
        <v>0.47</v>
      </c>
      <c r="T86" s="203">
        <v>0.19</v>
      </c>
      <c r="U86" s="203">
        <v>2.15</v>
      </c>
      <c r="V86" s="203">
        <v>0.23</v>
      </c>
      <c r="W86" s="203">
        <v>0.77</v>
      </c>
      <c r="X86" s="203">
        <v>2.48</v>
      </c>
      <c r="Y86" s="203">
        <v>0</v>
      </c>
      <c r="Z86" s="203">
        <v>4.66</v>
      </c>
      <c r="AA86" s="203">
        <v>1.51</v>
      </c>
      <c r="AB86" s="203">
        <v>0</v>
      </c>
      <c r="AC86" s="203">
        <v>17.309999999999999</v>
      </c>
      <c r="AD86" s="203">
        <v>0</v>
      </c>
      <c r="AE86" s="203">
        <v>0</v>
      </c>
      <c r="AF86" s="203">
        <v>0</v>
      </c>
      <c r="AG86" s="203">
        <v>43.85</v>
      </c>
      <c r="AH86" s="203">
        <v>0</v>
      </c>
      <c r="AI86" s="203">
        <v>43.85</v>
      </c>
      <c r="AJ86" s="203">
        <v>0</v>
      </c>
      <c r="AK86" s="203">
        <v>10.95</v>
      </c>
      <c r="AL86" s="203">
        <v>0</v>
      </c>
      <c r="AM86" s="203">
        <v>0</v>
      </c>
      <c r="AN86" s="203">
        <v>0</v>
      </c>
      <c r="AO86" s="203">
        <v>297.29000000000002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4.72</v>
      </c>
      <c r="AV86" s="203">
        <v>0.12</v>
      </c>
      <c r="AW86" s="203">
        <v>0.08</v>
      </c>
      <c r="AX86" s="203">
        <v>0</v>
      </c>
      <c r="AY86" s="203">
        <v>0.22</v>
      </c>
    </row>
    <row r="87" spans="1:51">
      <c r="A87" t="s">
        <v>129</v>
      </c>
      <c r="B87" s="203">
        <v>0</v>
      </c>
      <c r="C87" s="203">
        <v>0</v>
      </c>
      <c r="D87" s="203">
        <v>24.7</v>
      </c>
      <c r="E87" s="203">
        <v>0</v>
      </c>
      <c r="F87" s="203">
        <v>0</v>
      </c>
      <c r="G87" s="203">
        <v>39.659999999999997</v>
      </c>
      <c r="H87" s="203">
        <v>0</v>
      </c>
      <c r="I87" s="203">
        <v>0</v>
      </c>
      <c r="J87" s="203">
        <v>34.61</v>
      </c>
      <c r="K87" s="203">
        <v>200.24</v>
      </c>
      <c r="L87" s="203">
        <v>15.32</v>
      </c>
      <c r="M87" s="203">
        <v>2.54</v>
      </c>
      <c r="N87" s="203">
        <v>2.11</v>
      </c>
      <c r="O87" s="203">
        <v>2.94</v>
      </c>
      <c r="P87" s="203">
        <v>1.93</v>
      </c>
      <c r="Q87" s="203">
        <v>0.21</v>
      </c>
      <c r="R87" s="203">
        <v>0.76</v>
      </c>
      <c r="S87" s="203">
        <v>0.47</v>
      </c>
      <c r="T87" s="203">
        <v>0.19</v>
      </c>
      <c r="U87" s="203">
        <v>2.15</v>
      </c>
      <c r="V87" s="203">
        <v>0.23</v>
      </c>
      <c r="W87" s="203">
        <v>0.77</v>
      </c>
      <c r="X87" s="203">
        <v>2.48</v>
      </c>
      <c r="Y87" s="203">
        <v>0</v>
      </c>
      <c r="Z87" s="203">
        <v>4.66</v>
      </c>
      <c r="AA87" s="203">
        <v>1.51</v>
      </c>
      <c r="AB87" s="203">
        <v>0</v>
      </c>
      <c r="AC87" s="203">
        <v>17.309999999999999</v>
      </c>
      <c r="AD87" s="203">
        <v>0</v>
      </c>
      <c r="AE87" s="203">
        <v>0</v>
      </c>
      <c r="AF87" s="203">
        <v>0</v>
      </c>
      <c r="AG87" s="203">
        <v>43.85</v>
      </c>
      <c r="AH87" s="203">
        <v>0</v>
      </c>
      <c r="AI87" s="203">
        <v>43.85</v>
      </c>
      <c r="AJ87" s="203">
        <v>0</v>
      </c>
      <c r="AK87" s="203">
        <v>10.95</v>
      </c>
      <c r="AL87" s="203">
        <v>0</v>
      </c>
      <c r="AM87" s="203">
        <v>0</v>
      </c>
      <c r="AN87" s="203">
        <v>0</v>
      </c>
      <c r="AO87" s="203">
        <v>297.29000000000002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4.72</v>
      </c>
      <c r="AV87" s="203">
        <v>0.12</v>
      </c>
      <c r="AW87" s="203">
        <v>0.08</v>
      </c>
      <c r="AX87" s="203">
        <v>0</v>
      </c>
      <c r="AY87" s="203">
        <v>0.22</v>
      </c>
    </row>
    <row r="88" spans="1:51">
      <c r="A88" t="s">
        <v>130</v>
      </c>
      <c r="B88" s="203">
        <v>0</v>
      </c>
      <c r="C88" s="203">
        <v>0</v>
      </c>
      <c r="D88" s="203">
        <v>24.7</v>
      </c>
      <c r="E88" s="203">
        <v>0</v>
      </c>
      <c r="F88" s="203">
        <v>0</v>
      </c>
      <c r="G88" s="203">
        <v>39.659999999999997</v>
      </c>
      <c r="H88" s="203">
        <v>0</v>
      </c>
      <c r="I88" s="203">
        <v>0</v>
      </c>
      <c r="J88" s="203">
        <v>34.61</v>
      </c>
      <c r="K88" s="203">
        <v>243.53</v>
      </c>
      <c r="L88" s="203">
        <v>15.32</v>
      </c>
      <c r="M88" s="203">
        <v>2.54</v>
      </c>
      <c r="N88" s="203">
        <v>2.11</v>
      </c>
      <c r="O88" s="203">
        <v>2.94</v>
      </c>
      <c r="P88" s="203">
        <v>1.93</v>
      </c>
      <c r="Q88" s="203">
        <v>0.21</v>
      </c>
      <c r="R88" s="203">
        <v>0.76</v>
      </c>
      <c r="S88" s="203">
        <v>0.47</v>
      </c>
      <c r="T88" s="203">
        <v>0.19</v>
      </c>
      <c r="U88" s="203">
        <v>2.15</v>
      </c>
      <c r="V88" s="203">
        <v>0.23</v>
      </c>
      <c r="W88" s="203">
        <v>0.77</v>
      </c>
      <c r="X88" s="203">
        <v>2.48</v>
      </c>
      <c r="Y88" s="203">
        <v>0</v>
      </c>
      <c r="Z88" s="203">
        <v>4.66</v>
      </c>
      <c r="AA88" s="203">
        <v>1.51</v>
      </c>
      <c r="AB88" s="203">
        <v>0</v>
      </c>
      <c r="AC88" s="203">
        <v>17.309999999999999</v>
      </c>
      <c r="AD88" s="203">
        <v>0</v>
      </c>
      <c r="AE88" s="203">
        <v>0</v>
      </c>
      <c r="AF88" s="203">
        <v>0</v>
      </c>
      <c r="AG88" s="203">
        <v>43.85</v>
      </c>
      <c r="AH88" s="203">
        <v>0</v>
      </c>
      <c r="AI88" s="203">
        <v>43.85</v>
      </c>
      <c r="AJ88" s="203">
        <v>0</v>
      </c>
      <c r="AK88" s="203">
        <v>10.95</v>
      </c>
      <c r="AL88" s="203">
        <v>0</v>
      </c>
      <c r="AM88" s="203">
        <v>0</v>
      </c>
      <c r="AN88" s="203">
        <v>0</v>
      </c>
      <c r="AO88" s="203">
        <v>297.29000000000002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4.72</v>
      </c>
      <c r="AV88" s="203">
        <v>0.12</v>
      </c>
      <c r="AW88" s="203">
        <v>0.08</v>
      </c>
      <c r="AX88" s="203">
        <v>0.08</v>
      </c>
      <c r="AY88" s="203">
        <v>0.22</v>
      </c>
    </row>
    <row r="89" spans="1:51">
      <c r="A89" t="s">
        <v>131</v>
      </c>
      <c r="B89" s="203">
        <v>0</v>
      </c>
      <c r="C89" s="203">
        <v>0</v>
      </c>
      <c r="D89" s="203">
        <v>24.7</v>
      </c>
      <c r="E89" s="203">
        <v>0</v>
      </c>
      <c r="F89" s="203">
        <v>0</v>
      </c>
      <c r="G89" s="203">
        <v>39.659999999999997</v>
      </c>
      <c r="H89" s="203">
        <v>0</v>
      </c>
      <c r="I89" s="203">
        <v>0</v>
      </c>
      <c r="J89" s="203">
        <v>34.61</v>
      </c>
      <c r="K89" s="203">
        <v>243.53</v>
      </c>
      <c r="L89" s="203">
        <v>15.32</v>
      </c>
      <c r="M89" s="203">
        <v>2.54</v>
      </c>
      <c r="N89" s="203">
        <v>2.11</v>
      </c>
      <c r="O89" s="203">
        <v>2.94</v>
      </c>
      <c r="P89" s="203">
        <v>1.93</v>
      </c>
      <c r="Q89" s="203">
        <v>0.21</v>
      </c>
      <c r="R89" s="203">
        <v>0.76</v>
      </c>
      <c r="S89" s="203">
        <v>0.47</v>
      </c>
      <c r="T89" s="203">
        <v>0.19</v>
      </c>
      <c r="U89" s="203">
        <v>2.15</v>
      </c>
      <c r="V89" s="203">
        <v>0.23</v>
      </c>
      <c r="W89" s="203">
        <v>0.77</v>
      </c>
      <c r="X89" s="203">
        <v>2.48</v>
      </c>
      <c r="Y89" s="203">
        <v>0</v>
      </c>
      <c r="Z89" s="203">
        <v>4.66</v>
      </c>
      <c r="AA89" s="203">
        <v>1.51</v>
      </c>
      <c r="AB89" s="203">
        <v>0</v>
      </c>
      <c r="AC89" s="203">
        <v>17.309999999999999</v>
      </c>
      <c r="AD89" s="203">
        <v>0</v>
      </c>
      <c r="AE89" s="203">
        <v>0</v>
      </c>
      <c r="AF89" s="203">
        <v>0</v>
      </c>
      <c r="AG89" s="203">
        <v>43.85</v>
      </c>
      <c r="AH89" s="203">
        <v>0</v>
      </c>
      <c r="AI89" s="203">
        <v>43.85</v>
      </c>
      <c r="AJ89" s="203">
        <v>0</v>
      </c>
      <c r="AK89" s="203">
        <v>10.95</v>
      </c>
      <c r="AL89" s="203">
        <v>0</v>
      </c>
      <c r="AM89" s="203">
        <v>0</v>
      </c>
      <c r="AN89" s="203">
        <v>0</v>
      </c>
      <c r="AO89" s="203">
        <v>297.29000000000002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4.72</v>
      </c>
      <c r="AV89" s="203">
        <v>0.12</v>
      </c>
      <c r="AW89" s="203">
        <v>0.1</v>
      </c>
      <c r="AX89" s="203">
        <v>0.1</v>
      </c>
      <c r="AY89" s="203">
        <v>0.22</v>
      </c>
    </row>
    <row r="90" spans="1:51">
      <c r="A90" t="s">
        <v>132</v>
      </c>
      <c r="B90" s="203">
        <v>0</v>
      </c>
      <c r="C90" s="203">
        <v>0</v>
      </c>
      <c r="D90" s="203">
        <v>24.7</v>
      </c>
      <c r="E90" s="203">
        <v>0</v>
      </c>
      <c r="F90" s="203">
        <v>0</v>
      </c>
      <c r="G90" s="203">
        <v>39.659999999999997</v>
      </c>
      <c r="H90" s="203">
        <v>0</v>
      </c>
      <c r="I90" s="203">
        <v>0</v>
      </c>
      <c r="J90" s="203">
        <v>34.61</v>
      </c>
      <c r="K90" s="203">
        <v>243.53</v>
      </c>
      <c r="L90" s="203">
        <v>15.32</v>
      </c>
      <c r="M90" s="203">
        <v>2.54</v>
      </c>
      <c r="N90" s="203">
        <v>2.11</v>
      </c>
      <c r="O90" s="203">
        <v>2.94</v>
      </c>
      <c r="P90" s="203">
        <v>1.93</v>
      </c>
      <c r="Q90" s="203">
        <v>0.21</v>
      </c>
      <c r="R90" s="203">
        <v>0.76</v>
      </c>
      <c r="S90" s="203">
        <v>0.47</v>
      </c>
      <c r="T90" s="203">
        <v>0.19</v>
      </c>
      <c r="U90" s="203">
        <v>2.15</v>
      </c>
      <c r="V90" s="203">
        <v>0.23</v>
      </c>
      <c r="W90" s="203">
        <v>0.77</v>
      </c>
      <c r="X90" s="203">
        <v>2.48</v>
      </c>
      <c r="Y90" s="203">
        <v>0</v>
      </c>
      <c r="Z90" s="203">
        <v>4.66</v>
      </c>
      <c r="AA90" s="203">
        <v>1.51</v>
      </c>
      <c r="AB90" s="203">
        <v>0</v>
      </c>
      <c r="AC90" s="203">
        <v>17.309999999999999</v>
      </c>
      <c r="AD90" s="203">
        <v>0</v>
      </c>
      <c r="AE90" s="203">
        <v>0</v>
      </c>
      <c r="AF90" s="203">
        <v>0</v>
      </c>
      <c r="AG90" s="203">
        <v>43.85</v>
      </c>
      <c r="AH90" s="203">
        <v>0</v>
      </c>
      <c r="AI90" s="203">
        <v>43.85</v>
      </c>
      <c r="AJ90" s="203">
        <v>0</v>
      </c>
      <c r="AK90" s="203">
        <v>10.95</v>
      </c>
      <c r="AL90" s="203">
        <v>0</v>
      </c>
      <c r="AM90" s="203">
        <v>0</v>
      </c>
      <c r="AN90" s="203">
        <v>0</v>
      </c>
      <c r="AO90" s="203">
        <v>297.29000000000002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4.72</v>
      </c>
      <c r="AV90" s="203">
        <v>0.12</v>
      </c>
      <c r="AW90" s="203">
        <v>0.1</v>
      </c>
      <c r="AX90" s="203">
        <v>0.06</v>
      </c>
      <c r="AY90" s="203">
        <v>0.22</v>
      </c>
    </row>
    <row r="91" spans="1:51">
      <c r="A91" t="s">
        <v>133</v>
      </c>
      <c r="B91" s="203">
        <v>0</v>
      </c>
      <c r="C91" s="203">
        <v>0</v>
      </c>
      <c r="D91" s="203">
        <v>24.82</v>
      </c>
      <c r="E91" s="203">
        <v>0</v>
      </c>
      <c r="F91" s="203">
        <v>0</v>
      </c>
      <c r="G91" s="203">
        <v>39.659999999999997</v>
      </c>
      <c r="H91" s="203">
        <v>0</v>
      </c>
      <c r="I91" s="203">
        <v>0</v>
      </c>
      <c r="J91" s="203">
        <v>34.61</v>
      </c>
      <c r="K91" s="203">
        <v>243.53</v>
      </c>
      <c r="L91" s="203">
        <v>15.32</v>
      </c>
      <c r="M91" s="203">
        <v>2.54</v>
      </c>
      <c r="N91" s="203">
        <v>2.11</v>
      </c>
      <c r="O91" s="203">
        <v>2.94</v>
      </c>
      <c r="P91" s="203">
        <v>1.93</v>
      </c>
      <c r="Q91" s="203">
        <v>0.6</v>
      </c>
      <c r="R91" s="203">
        <v>0.76</v>
      </c>
      <c r="S91" s="203">
        <v>0.47</v>
      </c>
      <c r="T91" s="203">
        <v>0.19</v>
      </c>
      <c r="U91" s="203">
        <v>2.15</v>
      </c>
      <c r="V91" s="203">
        <v>0.23</v>
      </c>
      <c r="W91" s="203">
        <v>0.77</v>
      </c>
      <c r="X91" s="203">
        <v>2.48</v>
      </c>
      <c r="Y91" s="203">
        <v>0</v>
      </c>
      <c r="Z91" s="203">
        <v>4.66</v>
      </c>
      <c r="AA91" s="203">
        <v>1.51</v>
      </c>
      <c r="AB91" s="203">
        <v>0</v>
      </c>
      <c r="AC91" s="203">
        <v>17.309999999999999</v>
      </c>
      <c r="AD91" s="203">
        <v>0</v>
      </c>
      <c r="AE91" s="203">
        <v>0</v>
      </c>
      <c r="AF91" s="203">
        <v>0</v>
      </c>
      <c r="AG91" s="203">
        <v>43.85</v>
      </c>
      <c r="AH91" s="203">
        <v>0</v>
      </c>
      <c r="AI91" s="203">
        <v>43.85</v>
      </c>
      <c r="AJ91" s="203">
        <v>0</v>
      </c>
      <c r="AK91" s="203">
        <v>10.95</v>
      </c>
      <c r="AL91" s="203">
        <v>0</v>
      </c>
      <c r="AM91" s="203">
        <v>0</v>
      </c>
      <c r="AN91" s="203">
        <v>0</v>
      </c>
      <c r="AO91" s="203">
        <v>297.29000000000002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4.72</v>
      </c>
      <c r="AV91" s="203">
        <v>0.12</v>
      </c>
      <c r="AW91" s="203">
        <v>0.1</v>
      </c>
      <c r="AX91" s="203">
        <v>0.06</v>
      </c>
      <c r="AY91" s="203">
        <v>0.22</v>
      </c>
    </row>
    <row r="92" spans="1:51">
      <c r="A92" t="s">
        <v>134</v>
      </c>
      <c r="B92" s="203">
        <v>0</v>
      </c>
      <c r="C92" s="203">
        <v>0</v>
      </c>
      <c r="D92" s="203">
        <v>24.82</v>
      </c>
      <c r="E92" s="203">
        <v>0</v>
      </c>
      <c r="F92" s="203">
        <v>0</v>
      </c>
      <c r="G92" s="203">
        <v>39.659999999999997</v>
      </c>
      <c r="H92" s="203">
        <v>0</v>
      </c>
      <c r="I92" s="203">
        <v>0</v>
      </c>
      <c r="J92" s="203">
        <v>34.61</v>
      </c>
      <c r="K92" s="203">
        <v>243.53</v>
      </c>
      <c r="L92" s="203">
        <v>15.32</v>
      </c>
      <c r="M92" s="203">
        <v>2.54</v>
      </c>
      <c r="N92" s="203">
        <v>2.11</v>
      </c>
      <c r="O92" s="203">
        <v>2.94</v>
      </c>
      <c r="P92" s="203">
        <v>1.93</v>
      </c>
      <c r="Q92" s="203">
        <v>0.6</v>
      </c>
      <c r="R92" s="203">
        <v>0.76</v>
      </c>
      <c r="S92" s="203">
        <v>0.47</v>
      </c>
      <c r="T92" s="203">
        <v>0.19</v>
      </c>
      <c r="U92" s="203">
        <v>2.15</v>
      </c>
      <c r="V92" s="203">
        <v>0.23</v>
      </c>
      <c r="W92" s="203">
        <v>0.77</v>
      </c>
      <c r="X92" s="203">
        <v>2.48</v>
      </c>
      <c r="Y92" s="203">
        <v>0</v>
      </c>
      <c r="Z92" s="203">
        <v>4.66</v>
      </c>
      <c r="AA92" s="203">
        <v>1.51</v>
      </c>
      <c r="AB92" s="203">
        <v>0</v>
      </c>
      <c r="AC92" s="203">
        <v>17.309999999999999</v>
      </c>
      <c r="AD92" s="203">
        <v>0</v>
      </c>
      <c r="AE92" s="203">
        <v>0</v>
      </c>
      <c r="AF92" s="203">
        <v>0</v>
      </c>
      <c r="AG92" s="203">
        <v>43.85</v>
      </c>
      <c r="AH92" s="203">
        <v>0</v>
      </c>
      <c r="AI92" s="203">
        <v>43.85</v>
      </c>
      <c r="AJ92" s="203">
        <v>0</v>
      </c>
      <c r="AK92" s="203">
        <v>10.95</v>
      </c>
      <c r="AL92" s="203">
        <v>0</v>
      </c>
      <c r="AM92" s="203">
        <v>0</v>
      </c>
      <c r="AN92" s="203">
        <v>0</v>
      </c>
      <c r="AO92" s="203">
        <v>297.29000000000002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4.72</v>
      </c>
      <c r="AV92" s="203">
        <v>0.12</v>
      </c>
      <c r="AW92" s="203">
        <v>0.1</v>
      </c>
      <c r="AX92" s="203">
        <v>0.06</v>
      </c>
      <c r="AY92" s="203">
        <v>0.22</v>
      </c>
    </row>
    <row r="93" spans="1:51">
      <c r="A93" t="s">
        <v>135</v>
      </c>
      <c r="B93" s="203">
        <v>0</v>
      </c>
      <c r="C93" s="203">
        <v>0</v>
      </c>
      <c r="D93" s="203">
        <v>24.82</v>
      </c>
      <c r="E93" s="203">
        <v>0</v>
      </c>
      <c r="F93" s="203">
        <v>0</v>
      </c>
      <c r="G93" s="203">
        <v>39.659999999999997</v>
      </c>
      <c r="H93" s="203">
        <v>0</v>
      </c>
      <c r="I93" s="203">
        <v>0</v>
      </c>
      <c r="J93" s="203">
        <v>34.61</v>
      </c>
      <c r="K93" s="203">
        <v>243.53</v>
      </c>
      <c r="L93" s="203">
        <v>15.32</v>
      </c>
      <c r="M93" s="203">
        <v>2.54</v>
      </c>
      <c r="N93" s="203">
        <v>2.11</v>
      </c>
      <c r="O93" s="203">
        <v>2.94</v>
      </c>
      <c r="P93" s="203">
        <v>1.93</v>
      </c>
      <c r="Q93" s="203">
        <v>0.75</v>
      </c>
      <c r="R93" s="203">
        <v>0.76</v>
      </c>
      <c r="S93" s="203">
        <v>0.47</v>
      </c>
      <c r="T93" s="203">
        <v>0.19</v>
      </c>
      <c r="U93" s="203">
        <v>2.15</v>
      </c>
      <c r="V93" s="203">
        <v>0.23</v>
      </c>
      <c r="W93" s="203">
        <v>0.77</v>
      </c>
      <c r="X93" s="203">
        <v>2.48</v>
      </c>
      <c r="Y93" s="203">
        <v>0</v>
      </c>
      <c r="Z93" s="203">
        <v>4.66</v>
      </c>
      <c r="AA93" s="203">
        <v>1.51</v>
      </c>
      <c r="AB93" s="203">
        <v>0</v>
      </c>
      <c r="AC93" s="203">
        <v>17.309999999999999</v>
      </c>
      <c r="AD93" s="203">
        <v>0</v>
      </c>
      <c r="AE93" s="203">
        <v>0</v>
      </c>
      <c r="AF93" s="203">
        <v>0</v>
      </c>
      <c r="AG93" s="203">
        <v>43.85</v>
      </c>
      <c r="AH93" s="203">
        <v>0</v>
      </c>
      <c r="AI93" s="203">
        <v>43.85</v>
      </c>
      <c r="AJ93" s="203">
        <v>0</v>
      </c>
      <c r="AK93" s="203">
        <v>10.95</v>
      </c>
      <c r="AL93" s="203">
        <v>0</v>
      </c>
      <c r="AM93" s="203">
        <v>0</v>
      </c>
      <c r="AN93" s="203">
        <v>0</v>
      </c>
      <c r="AO93" s="203">
        <v>297.29000000000002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4.72</v>
      </c>
      <c r="AV93" s="203">
        <v>0.04</v>
      </c>
      <c r="AW93" s="203">
        <v>0.08</v>
      </c>
      <c r="AX93" s="203">
        <v>0.04</v>
      </c>
      <c r="AY93" s="203">
        <v>0.22</v>
      </c>
    </row>
    <row r="94" spans="1:51">
      <c r="A94" t="s">
        <v>136</v>
      </c>
      <c r="B94" s="203">
        <v>0</v>
      </c>
      <c r="C94" s="203">
        <v>0</v>
      </c>
      <c r="D94" s="203">
        <v>24.82</v>
      </c>
      <c r="E94" s="203">
        <v>0</v>
      </c>
      <c r="F94" s="203">
        <v>0</v>
      </c>
      <c r="G94" s="203">
        <v>39.659999999999997</v>
      </c>
      <c r="H94" s="203">
        <v>0</v>
      </c>
      <c r="I94" s="203">
        <v>0</v>
      </c>
      <c r="J94" s="203">
        <v>34.61</v>
      </c>
      <c r="K94" s="203">
        <v>243.53</v>
      </c>
      <c r="L94" s="203">
        <v>15.32</v>
      </c>
      <c r="M94" s="203">
        <v>2.54</v>
      </c>
      <c r="N94" s="203">
        <v>2.11</v>
      </c>
      <c r="O94" s="203">
        <v>2.94</v>
      </c>
      <c r="P94" s="203">
        <v>1.93</v>
      </c>
      <c r="Q94" s="203">
        <v>0.75</v>
      </c>
      <c r="R94" s="203">
        <v>0.76</v>
      </c>
      <c r="S94" s="203">
        <v>0.47</v>
      </c>
      <c r="T94" s="203">
        <v>0.19</v>
      </c>
      <c r="U94" s="203">
        <v>2.15</v>
      </c>
      <c r="V94" s="203">
        <v>0.23</v>
      </c>
      <c r="W94" s="203">
        <v>0.77</v>
      </c>
      <c r="X94" s="203">
        <v>2.48</v>
      </c>
      <c r="Y94" s="203">
        <v>0</v>
      </c>
      <c r="Z94" s="203">
        <v>4.66</v>
      </c>
      <c r="AA94" s="203">
        <v>1.51</v>
      </c>
      <c r="AB94" s="203">
        <v>0</v>
      </c>
      <c r="AC94" s="203">
        <v>17.309999999999999</v>
      </c>
      <c r="AD94" s="203">
        <v>0</v>
      </c>
      <c r="AE94" s="203">
        <v>0</v>
      </c>
      <c r="AF94" s="203">
        <v>0</v>
      </c>
      <c r="AG94" s="203">
        <v>43.85</v>
      </c>
      <c r="AH94" s="203">
        <v>0</v>
      </c>
      <c r="AI94" s="203">
        <v>43.85</v>
      </c>
      <c r="AJ94" s="203">
        <v>0</v>
      </c>
      <c r="AK94" s="203">
        <v>10.95</v>
      </c>
      <c r="AL94" s="203">
        <v>0</v>
      </c>
      <c r="AM94" s="203">
        <v>0</v>
      </c>
      <c r="AN94" s="203">
        <v>0</v>
      </c>
      <c r="AO94" s="203">
        <v>297.29000000000002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4.72</v>
      </c>
      <c r="AV94" s="203">
        <v>0.04</v>
      </c>
      <c r="AW94" s="203">
        <v>0.05</v>
      </c>
      <c r="AX94" s="203">
        <v>0.03</v>
      </c>
      <c r="AY94" s="203">
        <v>0.22</v>
      </c>
    </row>
    <row r="95" spans="1:51">
      <c r="A95" t="s">
        <v>137</v>
      </c>
      <c r="B95" s="203">
        <v>0</v>
      </c>
      <c r="C95" s="203">
        <v>0</v>
      </c>
      <c r="D95" s="203">
        <v>24.82</v>
      </c>
      <c r="E95" s="203">
        <v>0</v>
      </c>
      <c r="F95" s="203">
        <v>0</v>
      </c>
      <c r="G95" s="203">
        <v>39.659999999999997</v>
      </c>
      <c r="H95" s="203">
        <v>0</v>
      </c>
      <c r="I95" s="203">
        <v>0</v>
      </c>
      <c r="J95" s="203">
        <v>34.61</v>
      </c>
      <c r="K95" s="203">
        <v>243.53</v>
      </c>
      <c r="L95" s="203">
        <v>15.16</v>
      </c>
      <c r="M95" s="203">
        <v>2.54</v>
      </c>
      <c r="N95" s="203">
        <v>2.11</v>
      </c>
      <c r="O95" s="203">
        <v>2.94</v>
      </c>
      <c r="P95" s="203">
        <v>1.93</v>
      </c>
      <c r="Q95" s="203">
        <v>0.75</v>
      </c>
      <c r="R95" s="203">
        <v>0.76</v>
      </c>
      <c r="S95" s="203">
        <v>0.47</v>
      </c>
      <c r="T95" s="203">
        <v>0.19</v>
      </c>
      <c r="U95" s="203">
        <v>2.15</v>
      </c>
      <c r="V95" s="203">
        <v>0.23</v>
      </c>
      <c r="W95" s="203">
        <v>0.77</v>
      </c>
      <c r="X95" s="203">
        <v>2.48</v>
      </c>
      <c r="Y95" s="203">
        <v>0</v>
      </c>
      <c r="Z95" s="203">
        <v>4.66</v>
      </c>
      <c r="AA95" s="203">
        <v>1.51</v>
      </c>
      <c r="AB95" s="203">
        <v>0</v>
      </c>
      <c r="AC95" s="203">
        <v>16.8</v>
      </c>
      <c r="AD95" s="203">
        <v>0</v>
      </c>
      <c r="AE95" s="203">
        <v>0</v>
      </c>
      <c r="AF95" s="203">
        <v>0</v>
      </c>
      <c r="AG95" s="203">
        <v>43.85</v>
      </c>
      <c r="AH95" s="203">
        <v>0</v>
      </c>
      <c r="AI95" s="203">
        <v>43.85</v>
      </c>
      <c r="AJ95" s="203">
        <v>0</v>
      </c>
      <c r="AK95" s="203">
        <v>10.95</v>
      </c>
      <c r="AL95" s="203">
        <v>0</v>
      </c>
      <c r="AM95" s="203">
        <v>0</v>
      </c>
      <c r="AN95" s="203">
        <v>0</v>
      </c>
      <c r="AO95" s="203">
        <v>297.29000000000002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4.72</v>
      </c>
      <c r="AV95" s="203">
        <v>0.04</v>
      </c>
      <c r="AW95" s="203">
        <v>0</v>
      </c>
      <c r="AX95" s="203">
        <v>0</v>
      </c>
      <c r="AY95" s="203">
        <v>0.22</v>
      </c>
    </row>
    <row r="96" spans="1:51">
      <c r="A96" t="s">
        <v>138</v>
      </c>
      <c r="B96" s="203">
        <v>0</v>
      </c>
      <c r="C96" s="203">
        <v>0</v>
      </c>
      <c r="D96" s="203">
        <v>24.82</v>
      </c>
      <c r="E96" s="203">
        <v>0</v>
      </c>
      <c r="F96" s="203">
        <v>0</v>
      </c>
      <c r="G96" s="203">
        <v>39.659999999999997</v>
      </c>
      <c r="H96" s="203">
        <v>0</v>
      </c>
      <c r="I96" s="203">
        <v>0</v>
      </c>
      <c r="J96" s="203">
        <v>34.61</v>
      </c>
      <c r="K96" s="203">
        <v>243.53</v>
      </c>
      <c r="L96" s="203">
        <v>15.16</v>
      </c>
      <c r="M96" s="203">
        <v>2.54</v>
      </c>
      <c r="N96" s="203">
        <v>2.11</v>
      </c>
      <c r="O96" s="203">
        <v>2.94</v>
      </c>
      <c r="P96" s="203">
        <v>1.93</v>
      </c>
      <c r="Q96" s="203">
        <v>0.75</v>
      </c>
      <c r="R96" s="203">
        <v>0.76</v>
      </c>
      <c r="S96" s="203">
        <v>0.47</v>
      </c>
      <c r="T96" s="203">
        <v>0.19</v>
      </c>
      <c r="U96" s="203">
        <v>2.15</v>
      </c>
      <c r="V96" s="203">
        <v>0.23</v>
      </c>
      <c r="W96" s="203">
        <v>0.77</v>
      </c>
      <c r="X96" s="203">
        <v>2.48</v>
      </c>
      <c r="Y96" s="203">
        <v>0</v>
      </c>
      <c r="Z96" s="203">
        <v>4.66</v>
      </c>
      <c r="AA96" s="203">
        <v>1.51</v>
      </c>
      <c r="AB96" s="203">
        <v>0</v>
      </c>
      <c r="AC96" s="203">
        <v>17.309999999999999</v>
      </c>
      <c r="AD96" s="203">
        <v>0</v>
      </c>
      <c r="AE96" s="203">
        <v>0</v>
      </c>
      <c r="AF96" s="203">
        <v>0</v>
      </c>
      <c r="AG96" s="203">
        <v>43.85</v>
      </c>
      <c r="AH96" s="203">
        <v>0</v>
      </c>
      <c r="AI96" s="203">
        <v>43.85</v>
      </c>
      <c r="AJ96" s="203">
        <v>0</v>
      </c>
      <c r="AK96" s="203">
        <v>10.95</v>
      </c>
      <c r="AL96" s="203">
        <v>0</v>
      </c>
      <c r="AM96" s="203">
        <v>0</v>
      </c>
      <c r="AN96" s="203">
        <v>0</v>
      </c>
      <c r="AO96" s="203">
        <v>297.29000000000002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4.72</v>
      </c>
      <c r="AV96" s="203">
        <v>0.04</v>
      </c>
      <c r="AW96" s="203">
        <v>0</v>
      </c>
      <c r="AX96" s="203">
        <v>0</v>
      </c>
      <c r="AY96" s="203">
        <v>0.22</v>
      </c>
    </row>
    <row r="97" spans="1:51">
      <c r="A97" t="s">
        <v>139</v>
      </c>
      <c r="B97" s="203">
        <v>0</v>
      </c>
      <c r="C97" s="203">
        <v>0</v>
      </c>
      <c r="D97" s="203">
        <v>24.82</v>
      </c>
      <c r="E97" s="203">
        <v>0</v>
      </c>
      <c r="F97" s="203">
        <v>0</v>
      </c>
      <c r="G97" s="203">
        <v>39.659999999999997</v>
      </c>
      <c r="H97" s="203">
        <v>0</v>
      </c>
      <c r="I97" s="203">
        <v>0</v>
      </c>
      <c r="J97" s="203">
        <v>34.61</v>
      </c>
      <c r="K97" s="203">
        <v>243.53</v>
      </c>
      <c r="L97" s="203">
        <v>15.32</v>
      </c>
      <c r="M97" s="203">
        <v>2.54</v>
      </c>
      <c r="N97" s="203">
        <v>2.1</v>
      </c>
      <c r="O97" s="203">
        <v>2.94</v>
      </c>
      <c r="P97" s="203">
        <v>1.93</v>
      </c>
      <c r="Q97" s="203">
        <v>0.75</v>
      </c>
      <c r="R97" s="203">
        <v>0.76</v>
      </c>
      <c r="S97" s="203">
        <v>0.47</v>
      </c>
      <c r="T97" s="203">
        <v>0.19</v>
      </c>
      <c r="U97" s="203">
        <v>2.15</v>
      </c>
      <c r="V97" s="203">
        <v>0.23</v>
      </c>
      <c r="W97" s="203">
        <v>0.77</v>
      </c>
      <c r="X97" s="203">
        <v>2.48</v>
      </c>
      <c r="Y97" s="203">
        <v>0</v>
      </c>
      <c r="Z97" s="203">
        <v>4.66</v>
      </c>
      <c r="AA97" s="203">
        <v>1.51</v>
      </c>
      <c r="AB97" s="203">
        <v>0</v>
      </c>
      <c r="AC97" s="203">
        <v>17.309999999999999</v>
      </c>
      <c r="AD97" s="203">
        <v>0</v>
      </c>
      <c r="AE97" s="203">
        <v>0</v>
      </c>
      <c r="AF97" s="203">
        <v>0</v>
      </c>
      <c r="AG97" s="203">
        <v>43.85</v>
      </c>
      <c r="AH97" s="203">
        <v>0</v>
      </c>
      <c r="AI97" s="203">
        <v>43.85</v>
      </c>
      <c r="AJ97" s="203">
        <v>0</v>
      </c>
      <c r="AK97" s="203">
        <v>10.95</v>
      </c>
      <c r="AL97" s="203">
        <v>0</v>
      </c>
      <c r="AM97" s="203">
        <v>0</v>
      </c>
      <c r="AN97" s="203">
        <v>0</v>
      </c>
      <c r="AO97" s="203">
        <v>297.29000000000002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4.72</v>
      </c>
      <c r="AV97" s="203">
        <v>0.04</v>
      </c>
      <c r="AW97" s="203">
        <v>0</v>
      </c>
      <c r="AX97" s="203">
        <v>0</v>
      </c>
      <c r="AY97" s="203">
        <v>0.22</v>
      </c>
    </row>
    <row r="98" spans="1:51">
      <c r="A98" t="s">
        <v>140</v>
      </c>
      <c r="B98" s="203">
        <v>0</v>
      </c>
      <c r="C98" s="203">
        <v>0</v>
      </c>
      <c r="D98" s="203">
        <v>24.82</v>
      </c>
      <c r="E98" s="203">
        <v>0</v>
      </c>
      <c r="F98" s="203">
        <v>0</v>
      </c>
      <c r="G98" s="203">
        <v>39.659999999999997</v>
      </c>
      <c r="H98" s="203">
        <v>0</v>
      </c>
      <c r="I98" s="203">
        <v>0</v>
      </c>
      <c r="J98" s="203">
        <v>34.61</v>
      </c>
      <c r="K98" s="203">
        <v>243.53</v>
      </c>
      <c r="L98" s="203">
        <v>15.32</v>
      </c>
      <c r="M98" s="203">
        <v>2.54</v>
      </c>
      <c r="N98" s="203">
        <v>2.1</v>
      </c>
      <c r="O98" s="203">
        <v>2.94</v>
      </c>
      <c r="P98" s="203">
        <v>1.93</v>
      </c>
      <c r="Q98" s="203">
        <v>0.75</v>
      </c>
      <c r="R98" s="203">
        <v>0.76</v>
      </c>
      <c r="S98" s="203">
        <v>0.47</v>
      </c>
      <c r="T98" s="203">
        <v>0.19</v>
      </c>
      <c r="U98" s="203">
        <v>2.15</v>
      </c>
      <c r="V98" s="203">
        <v>0.23</v>
      </c>
      <c r="W98" s="203">
        <v>0.77</v>
      </c>
      <c r="X98" s="203">
        <v>2.48</v>
      </c>
      <c r="Y98" s="203">
        <v>0</v>
      </c>
      <c r="Z98" s="203">
        <v>4.66</v>
      </c>
      <c r="AA98" s="203">
        <v>1.51</v>
      </c>
      <c r="AB98" s="203">
        <v>0</v>
      </c>
      <c r="AC98" s="203">
        <v>17.309999999999999</v>
      </c>
      <c r="AD98" s="203">
        <v>0</v>
      </c>
      <c r="AE98" s="203">
        <v>0</v>
      </c>
      <c r="AF98" s="203">
        <v>0</v>
      </c>
      <c r="AG98" s="203">
        <v>43.85</v>
      </c>
      <c r="AH98" s="203">
        <v>0</v>
      </c>
      <c r="AI98" s="203">
        <v>43.85</v>
      </c>
      <c r="AJ98" s="203">
        <v>0</v>
      </c>
      <c r="AK98" s="203">
        <v>10.95</v>
      </c>
      <c r="AL98" s="203">
        <v>0</v>
      </c>
      <c r="AM98" s="203">
        <v>0</v>
      </c>
      <c r="AN98" s="203">
        <v>0</v>
      </c>
      <c r="AO98" s="203">
        <v>297.29000000000002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4.72</v>
      </c>
      <c r="AV98" s="203">
        <v>0.04</v>
      </c>
      <c r="AW98" s="203">
        <v>0</v>
      </c>
      <c r="AX98" s="203">
        <v>0</v>
      </c>
      <c r="AY98" s="203">
        <v>0.22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0.59183750000000024</v>
      </c>
      <c r="E99">
        <f t="shared" si="0"/>
        <v>0</v>
      </c>
      <c r="F99">
        <f t="shared" si="0"/>
        <v>0</v>
      </c>
      <c r="G99">
        <f t="shared" si="0"/>
        <v>0.9518399999999988</v>
      </c>
      <c r="H99">
        <f t="shared" si="0"/>
        <v>0</v>
      </c>
      <c r="I99">
        <f t="shared" si="0"/>
        <v>0</v>
      </c>
      <c r="J99">
        <f t="shared" si="0"/>
        <v>0.83064000000000049</v>
      </c>
      <c r="K99">
        <f t="shared" si="0"/>
        <v>5.2713349999999952</v>
      </c>
      <c r="L99">
        <f t="shared" si="0"/>
        <v>0.36614499999999989</v>
      </c>
      <c r="M99">
        <f t="shared" si="0"/>
        <v>8.8832500000000106E-2</v>
      </c>
      <c r="N99">
        <f t="shared" si="0"/>
        <v>0.11218250000000017</v>
      </c>
      <c r="O99">
        <f t="shared" si="0"/>
        <v>0.12605999999999998</v>
      </c>
      <c r="P99">
        <f t="shared" si="0"/>
        <v>0.11498750000000002</v>
      </c>
      <c r="Q99">
        <f t="shared" si="0"/>
        <v>7.5107500000000049E-2</v>
      </c>
      <c r="R99">
        <f t="shared" si="0"/>
        <v>0.14517500000000008</v>
      </c>
      <c r="S99">
        <f t="shared" si="0"/>
        <v>8.7972500000000176E-2</v>
      </c>
      <c r="T99">
        <f t="shared" si="0"/>
        <v>1.1149999999999983E-2</v>
      </c>
      <c r="U99">
        <f t="shared" si="0"/>
        <v>5.1600000000000083E-2</v>
      </c>
      <c r="V99">
        <f t="shared" si="0"/>
        <v>1.7045000000000022E-2</v>
      </c>
      <c r="W99">
        <f t="shared" si="0"/>
        <v>6.2462500000000074E-2</v>
      </c>
      <c r="X99">
        <f t="shared" si="0"/>
        <v>0.21271250000000019</v>
      </c>
      <c r="Y99">
        <f t="shared" si="0"/>
        <v>0</v>
      </c>
      <c r="Z99">
        <f t="shared" si="0"/>
        <v>0.86443749999999908</v>
      </c>
      <c r="AA99">
        <f t="shared" si="0"/>
        <v>0.27354749999999972</v>
      </c>
      <c r="AB99">
        <f t="shared" si="0"/>
        <v>0</v>
      </c>
      <c r="AC99">
        <f t="shared" si="0"/>
        <v>0.40925750000000005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1.0523999999999987</v>
      </c>
      <c r="AH99">
        <f t="shared" si="0"/>
        <v>0</v>
      </c>
      <c r="AI99">
        <f t="shared" si="0"/>
        <v>1.0523999999999987</v>
      </c>
      <c r="AJ99">
        <f t="shared" si="0"/>
        <v>0</v>
      </c>
      <c r="AK99">
        <f t="shared" si="0"/>
        <v>0.25905000000000039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7.1770500000000101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0.12683000000000016</v>
      </c>
      <c r="AV99">
        <f t="shared" si="1"/>
        <v>4.2099999999999993E-3</v>
      </c>
      <c r="AW99">
        <f t="shared" si="1"/>
        <v>4.6000000000000012E-4</v>
      </c>
      <c r="AX99">
        <f t="shared" si="1"/>
        <v>3.3000000000000011E-4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45752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25</v>
      </c>
      <c r="D3" s="103">
        <f>'IDT-1 Calculation'!DH3</f>
        <v>0</v>
      </c>
      <c r="E3" s="103">
        <f>'IDT-1 Calculation'!DI3</f>
        <v>0</v>
      </c>
      <c r="F3" s="103">
        <f>'IDT-1 Calculation'!DJ3</f>
        <v>-25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10</v>
      </c>
      <c r="D4" s="95">
        <f>'IDT-1 Calculation'!DH4</f>
        <v>0</v>
      </c>
      <c r="E4" s="95">
        <f>'IDT-1 Calculation'!DI4</f>
        <v>0</v>
      </c>
      <c r="F4" s="95">
        <f>'IDT-1 Calculation'!DJ4</f>
        <v>-10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60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-60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50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-50</v>
      </c>
      <c r="G76" s="100">
        <f t="shared" si="1"/>
        <v>0</v>
      </c>
    </row>
    <row r="77" spans="1:7">
      <c r="A77" s="99" t="s">
        <v>119</v>
      </c>
      <c r="B77" s="95">
        <f>'IDT-1 Calculation'!DF77</f>
        <v>50</v>
      </c>
      <c r="C77" s="95">
        <f>'IDT-1 Calculation'!DG77</f>
        <v>25</v>
      </c>
      <c r="D77" s="95">
        <f>'IDT-1 Calculation'!DH77</f>
        <v>0</v>
      </c>
      <c r="E77" s="95">
        <f>'IDT-1 Calculation'!DI77</f>
        <v>0</v>
      </c>
      <c r="F77" s="95">
        <f>'IDT-1 Calculation'!DJ77</f>
        <v>-75</v>
      </c>
      <c r="G77" s="100">
        <f t="shared" si="1"/>
        <v>0</v>
      </c>
    </row>
    <row r="78" spans="1:7">
      <c r="A78" s="99" t="s">
        <v>120</v>
      </c>
      <c r="B78" s="95">
        <f>'IDT-1 Calculation'!DF78</f>
        <v>50</v>
      </c>
      <c r="C78" s="95">
        <f>'IDT-1 Calculation'!DG78</f>
        <v>25</v>
      </c>
      <c r="D78" s="95">
        <f>'IDT-1 Calculation'!DH78</f>
        <v>0</v>
      </c>
      <c r="E78" s="95">
        <f>'IDT-1 Calculation'!DI78</f>
        <v>0</v>
      </c>
      <c r="F78" s="95">
        <f>'IDT-1 Calculation'!DJ78</f>
        <v>-75</v>
      </c>
      <c r="G78" s="100">
        <f t="shared" si="1"/>
        <v>0</v>
      </c>
    </row>
    <row r="79" spans="1:7">
      <c r="A79" s="99" t="s">
        <v>121</v>
      </c>
      <c r="B79" s="95">
        <f>'IDT-1 Calculation'!DF79</f>
        <v>50</v>
      </c>
      <c r="C79" s="95">
        <f>'IDT-1 Calculation'!DG79</f>
        <v>20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-70</v>
      </c>
      <c r="G79" s="100">
        <f t="shared" si="1"/>
        <v>0</v>
      </c>
    </row>
    <row r="80" spans="1:7">
      <c r="A80" s="99" t="s">
        <v>122</v>
      </c>
      <c r="B80" s="95">
        <f>'IDT-1 Calculation'!DF80</f>
        <v>50</v>
      </c>
      <c r="C80" s="95">
        <f>'IDT-1 Calculation'!DG80</f>
        <v>15</v>
      </c>
      <c r="D80" s="95">
        <f>'IDT-1 Calculation'!DH80</f>
        <v>0</v>
      </c>
      <c r="E80" s="95">
        <f>'IDT-1 Calculation'!DI80</f>
        <v>0</v>
      </c>
      <c r="F80" s="95">
        <f>'IDT-1 Calculation'!DJ80</f>
        <v>-65</v>
      </c>
      <c r="G80" s="100">
        <f t="shared" si="1"/>
        <v>0</v>
      </c>
    </row>
    <row r="81" spans="1:7">
      <c r="A81" s="99" t="s">
        <v>123</v>
      </c>
      <c r="B81" s="95">
        <f>'IDT-1 Calculation'!DF81</f>
        <v>50</v>
      </c>
      <c r="C81" s="95">
        <f>'IDT-1 Calculation'!DG81</f>
        <v>5</v>
      </c>
      <c r="D81" s="95">
        <f>'IDT-1 Calculation'!DH81</f>
        <v>0</v>
      </c>
      <c r="E81" s="95">
        <f>'IDT-1 Calculation'!DI81</f>
        <v>0</v>
      </c>
      <c r="F81" s="95">
        <f>'IDT-1 Calculation'!DJ81</f>
        <v>-55</v>
      </c>
      <c r="G81" s="100">
        <f t="shared" si="1"/>
        <v>0</v>
      </c>
    </row>
    <row r="82" spans="1:7">
      <c r="A82" s="99" t="s">
        <v>124</v>
      </c>
      <c r="B82" s="95">
        <f>'IDT-1 Calculation'!DF82</f>
        <v>50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-50</v>
      </c>
      <c r="G82" s="100">
        <f t="shared" si="1"/>
        <v>0</v>
      </c>
    </row>
    <row r="83" spans="1:7">
      <c r="A83" s="99" t="s">
        <v>125</v>
      </c>
      <c r="B83" s="95">
        <f>'IDT-1 Calculation'!DF83</f>
        <v>50</v>
      </c>
      <c r="C83" s="95">
        <f>'IDT-1 Calculation'!DG83</f>
        <v>-5</v>
      </c>
      <c r="D83" s="95">
        <f>'IDT-1 Calculation'!DH83</f>
        <v>0</v>
      </c>
      <c r="E83" s="95">
        <f>'IDT-1 Calculation'!DI83</f>
        <v>0</v>
      </c>
      <c r="F83" s="95">
        <f>'IDT-1 Calculation'!DJ83</f>
        <v>-45</v>
      </c>
      <c r="G83" s="100">
        <f t="shared" si="1"/>
        <v>0</v>
      </c>
    </row>
    <row r="84" spans="1:7">
      <c r="A84" s="99" t="s">
        <v>126</v>
      </c>
      <c r="B84" s="95">
        <f>'IDT-1 Calculation'!DF84</f>
        <v>50</v>
      </c>
      <c r="C84" s="95">
        <f>'IDT-1 Calculation'!DG84</f>
        <v>-10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-40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</v>
      </c>
      <c r="C99" s="111">
        <f>SUM(C3:C98)/4000</f>
        <v>5.5E-2</v>
      </c>
      <c r="D99" s="111">
        <f>SUM(D3:D98)/4000</f>
        <v>0</v>
      </c>
      <c r="E99" s="111">
        <f>SUM(E3:E98)/4000</f>
        <v>0</v>
      </c>
      <c r="F99" s="111">
        <f>SUM(F3:F98)/4000</f>
        <v>-0.155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10.87</v>
      </c>
      <c r="E3" s="203">
        <v>0</v>
      </c>
      <c r="F3" s="203">
        <v>0</v>
      </c>
      <c r="G3" s="203">
        <v>17.510000000000002</v>
      </c>
      <c r="H3" s="203">
        <v>0</v>
      </c>
      <c r="I3" s="203">
        <v>0</v>
      </c>
      <c r="J3" s="203">
        <v>15.16</v>
      </c>
      <c r="K3" s="203">
        <v>5.51</v>
      </c>
      <c r="L3" s="203">
        <v>2.88</v>
      </c>
      <c r="M3" s="203">
        <v>0</v>
      </c>
      <c r="N3" s="203">
        <v>1.29</v>
      </c>
      <c r="O3" s="203">
        <v>2.4300000000000002</v>
      </c>
      <c r="P3" s="203">
        <v>2.98</v>
      </c>
      <c r="Q3" s="203">
        <v>0.2</v>
      </c>
      <c r="R3" s="203">
        <v>0.41</v>
      </c>
      <c r="S3" s="203">
        <v>0.25</v>
      </c>
      <c r="T3" s="203">
        <v>0</v>
      </c>
      <c r="U3" s="203">
        <v>7.92</v>
      </c>
      <c r="V3" s="203">
        <v>0.13</v>
      </c>
      <c r="W3" s="203">
        <v>0.44</v>
      </c>
      <c r="X3" s="203">
        <v>1.44</v>
      </c>
      <c r="Y3" s="203">
        <v>0</v>
      </c>
      <c r="Z3" s="203">
        <v>2.69</v>
      </c>
      <c r="AA3" s="203">
        <v>0.87</v>
      </c>
      <c r="AB3" s="203">
        <v>0</v>
      </c>
      <c r="AC3" s="203">
        <v>8.9700000000000006</v>
      </c>
      <c r="AD3" s="203">
        <v>0</v>
      </c>
      <c r="AE3" s="203">
        <v>0</v>
      </c>
      <c r="AF3" s="203">
        <v>0</v>
      </c>
      <c r="AG3" s="203">
        <v>24.91</v>
      </c>
      <c r="AH3" s="203">
        <v>0</v>
      </c>
      <c r="AI3" s="203">
        <v>24.91</v>
      </c>
      <c r="AJ3" s="203">
        <v>0</v>
      </c>
      <c r="AK3" s="203">
        <v>6.9</v>
      </c>
      <c r="AL3" s="203">
        <v>0</v>
      </c>
      <c r="AM3" s="203">
        <v>0</v>
      </c>
      <c r="AN3" s="203">
        <v>0</v>
      </c>
      <c r="AO3" s="203">
        <v>175.5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10.87</v>
      </c>
      <c r="E4" s="203">
        <v>0</v>
      </c>
      <c r="F4" s="203">
        <v>0</v>
      </c>
      <c r="G4" s="203">
        <v>17.510000000000002</v>
      </c>
      <c r="H4" s="203">
        <v>0</v>
      </c>
      <c r="I4" s="203">
        <v>0</v>
      </c>
      <c r="J4" s="203">
        <v>15.16</v>
      </c>
      <c r="K4" s="203">
        <v>5.72</v>
      </c>
      <c r="L4" s="203">
        <v>3.04</v>
      </c>
      <c r="M4" s="203">
        <v>0</v>
      </c>
      <c r="N4" s="203">
        <v>1.29</v>
      </c>
      <c r="O4" s="203">
        <v>2.4300000000000002</v>
      </c>
      <c r="P4" s="203">
        <v>2.98</v>
      </c>
      <c r="Q4" s="203">
        <v>0.2</v>
      </c>
      <c r="R4" s="203">
        <v>0.41</v>
      </c>
      <c r="S4" s="203">
        <v>0.25</v>
      </c>
      <c r="T4" s="203">
        <v>0</v>
      </c>
      <c r="U4" s="203">
        <v>7.92</v>
      </c>
      <c r="V4" s="203">
        <v>0.13</v>
      </c>
      <c r="W4" s="203">
        <v>0.44</v>
      </c>
      <c r="X4" s="203">
        <v>1.44</v>
      </c>
      <c r="Y4" s="203">
        <v>0</v>
      </c>
      <c r="Z4" s="203">
        <v>2.69</v>
      </c>
      <c r="AA4" s="203">
        <v>0.87</v>
      </c>
      <c r="AB4" s="203">
        <v>0</v>
      </c>
      <c r="AC4" s="203">
        <v>8.9700000000000006</v>
      </c>
      <c r="AD4" s="203">
        <v>0</v>
      </c>
      <c r="AE4" s="203">
        <v>0</v>
      </c>
      <c r="AF4" s="203">
        <v>0</v>
      </c>
      <c r="AG4" s="203">
        <v>24.91</v>
      </c>
      <c r="AH4" s="203">
        <v>0</v>
      </c>
      <c r="AI4" s="203">
        <v>24.91</v>
      </c>
      <c r="AJ4" s="203">
        <v>0</v>
      </c>
      <c r="AK4" s="203">
        <v>6.9</v>
      </c>
      <c r="AL4" s="203">
        <v>0</v>
      </c>
      <c r="AM4" s="203">
        <v>0</v>
      </c>
      <c r="AN4" s="203">
        <v>0</v>
      </c>
      <c r="AO4" s="203">
        <v>175.5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10.87</v>
      </c>
      <c r="E5" s="203">
        <v>0</v>
      </c>
      <c r="F5" s="203">
        <v>0</v>
      </c>
      <c r="G5" s="203">
        <v>17.510000000000002</v>
      </c>
      <c r="H5" s="203">
        <v>0</v>
      </c>
      <c r="I5" s="203">
        <v>0</v>
      </c>
      <c r="J5" s="203">
        <v>15.16</v>
      </c>
      <c r="K5" s="203">
        <v>5.71</v>
      </c>
      <c r="L5" s="203">
        <v>3.04</v>
      </c>
      <c r="M5" s="203">
        <v>0</v>
      </c>
      <c r="N5" s="203">
        <v>1.29</v>
      </c>
      <c r="O5" s="203">
        <v>2.4300000000000002</v>
      </c>
      <c r="P5" s="203">
        <v>2.98</v>
      </c>
      <c r="Q5" s="203">
        <v>0.2</v>
      </c>
      <c r="R5" s="203">
        <v>0.41</v>
      </c>
      <c r="S5" s="203">
        <v>0.25</v>
      </c>
      <c r="T5" s="203">
        <v>0</v>
      </c>
      <c r="U5" s="203">
        <v>7.92</v>
      </c>
      <c r="V5" s="203">
        <v>0.13</v>
      </c>
      <c r="W5" s="203">
        <v>0.44</v>
      </c>
      <c r="X5" s="203">
        <v>1.44</v>
      </c>
      <c r="Y5" s="203">
        <v>0</v>
      </c>
      <c r="Z5" s="203">
        <v>2.69</v>
      </c>
      <c r="AA5" s="203">
        <v>0.87</v>
      </c>
      <c r="AB5" s="203">
        <v>0</v>
      </c>
      <c r="AC5" s="203">
        <v>8.9700000000000006</v>
      </c>
      <c r="AD5" s="203">
        <v>0</v>
      </c>
      <c r="AE5" s="203">
        <v>0</v>
      </c>
      <c r="AF5" s="203">
        <v>0</v>
      </c>
      <c r="AG5" s="203">
        <v>24.91</v>
      </c>
      <c r="AH5" s="203">
        <v>0</v>
      </c>
      <c r="AI5" s="203">
        <v>24.91</v>
      </c>
      <c r="AJ5" s="203">
        <v>0</v>
      </c>
      <c r="AK5" s="203">
        <v>6.9</v>
      </c>
      <c r="AL5" s="203">
        <v>0</v>
      </c>
      <c r="AM5" s="203">
        <v>0</v>
      </c>
      <c r="AN5" s="203">
        <v>0</v>
      </c>
      <c r="AO5" s="203">
        <v>175.5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10.87</v>
      </c>
      <c r="E6" s="203">
        <v>0</v>
      </c>
      <c r="F6" s="203">
        <v>0</v>
      </c>
      <c r="G6" s="203">
        <v>17.510000000000002</v>
      </c>
      <c r="H6" s="203">
        <v>0</v>
      </c>
      <c r="I6" s="203">
        <v>0</v>
      </c>
      <c r="J6" s="203">
        <v>15.16</v>
      </c>
      <c r="K6" s="203">
        <v>5.99</v>
      </c>
      <c r="L6" s="203">
        <v>3.04</v>
      </c>
      <c r="M6" s="203">
        <v>0</v>
      </c>
      <c r="N6" s="203">
        <v>1.29</v>
      </c>
      <c r="O6" s="203">
        <v>2.4300000000000002</v>
      </c>
      <c r="P6" s="203">
        <v>2.98</v>
      </c>
      <c r="Q6" s="203">
        <v>0.2</v>
      </c>
      <c r="R6" s="203">
        <v>0.41</v>
      </c>
      <c r="S6" s="203">
        <v>0.25</v>
      </c>
      <c r="T6" s="203">
        <v>0</v>
      </c>
      <c r="U6" s="203">
        <v>7.92</v>
      </c>
      <c r="V6" s="203">
        <v>0.13</v>
      </c>
      <c r="W6" s="203">
        <v>0.44</v>
      </c>
      <c r="X6" s="203">
        <v>1.44</v>
      </c>
      <c r="Y6" s="203">
        <v>0</v>
      </c>
      <c r="Z6" s="203">
        <v>2.69</v>
      </c>
      <c r="AA6" s="203">
        <v>0.87</v>
      </c>
      <c r="AB6" s="203">
        <v>0</v>
      </c>
      <c r="AC6" s="203">
        <v>8.9700000000000006</v>
      </c>
      <c r="AD6" s="203">
        <v>0</v>
      </c>
      <c r="AE6" s="203">
        <v>0</v>
      </c>
      <c r="AF6" s="203">
        <v>0</v>
      </c>
      <c r="AG6" s="203">
        <v>24.91</v>
      </c>
      <c r="AH6" s="203">
        <v>0</v>
      </c>
      <c r="AI6" s="203">
        <v>24.91</v>
      </c>
      <c r="AJ6" s="203">
        <v>0</v>
      </c>
      <c r="AK6" s="203">
        <v>6.9</v>
      </c>
      <c r="AL6" s="203">
        <v>0</v>
      </c>
      <c r="AM6" s="203">
        <v>0</v>
      </c>
      <c r="AN6" s="203">
        <v>0</v>
      </c>
      <c r="AO6" s="203">
        <v>175.5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10.87</v>
      </c>
      <c r="E7" s="203">
        <v>0</v>
      </c>
      <c r="F7" s="203">
        <v>0</v>
      </c>
      <c r="G7" s="203">
        <v>17.510000000000002</v>
      </c>
      <c r="H7" s="203">
        <v>0</v>
      </c>
      <c r="I7" s="203">
        <v>0</v>
      </c>
      <c r="J7" s="203">
        <v>15.16</v>
      </c>
      <c r="K7" s="203">
        <v>6.26</v>
      </c>
      <c r="L7" s="203">
        <v>3.13</v>
      </c>
      <c r="M7" s="203">
        <v>0</v>
      </c>
      <c r="N7" s="203">
        <v>1.29</v>
      </c>
      <c r="O7" s="203">
        <v>2.4300000000000002</v>
      </c>
      <c r="P7" s="203">
        <v>2.98</v>
      </c>
      <c r="Q7" s="203">
        <v>0.2</v>
      </c>
      <c r="R7" s="203">
        <v>0.41</v>
      </c>
      <c r="S7" s="203">
        <v>0.25</v>
      </c>
      <c r="T7" s="203">
        <v>0</v>
      </c>
      <c r="U7" s="203">
        <v>7.92</v>
      </c>
      <c r="V7" s="203">
        <v>0.13</v>
      </c>
      <c r="W7" s="203">
        <v>0.44</v>
      </c>
      <c r="X7" s="203">
        <v>1.44</v>
      </c>
      <c r="Y7" s="203">
        <v>0</v>
      </c>
      <c r="Z7" s="203">
        <v>2.69</v>
      </c>
      <c r="AA7" s="203">
        <v>0.87</v>
      </c>
      <c r="AB7" s="203">
        <v>0</v>
      </c>
      <c r="AC7" s="203">
        <v>9.1999999999999993</v>
      </c>
      <c r="AD7" s="203">
        <v>0</v>
      </c>
      <c r="AE7" s="203">
        <v>0</v>
      </c>
      <c r="AF7" s="203">
        <v>0</v>
      </c>
      <c r="AG7" s="203">
        <v>24.91</v>
      </c>
      <c r="AH7" s="203">
        <v>0</v>
      </c>
      <c r="AI7" s="203">
        <v>24.91</v>
      </c>
      <c r="AJ7" s="203">
        <v>0</v>
      </c>
      <c r="AK7" s="203">
        <v>6.9</v>
      </c>
      <c r="AL7" s="203">
        <v>0</v>
      </c>
      <c r="AM7" s="203">
        <v>0</v>
      </c>
      <c r="AN7" s="203">
        <v>0</v>
      </c>
      <c r="AO7" s="203">
        <v>175.5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10.92</v>
      </c>
      <c r="E8" s="203">
        <v>0</v>
      </c>
      <c r="F8" s="203">
        <v>0</v>
      </c>
      <c r="G8" s="203">
        <v>17.510000000000002</v>
      </c>
      <c r="H8" s="203">
        <v>0</v>
      </c>
      <c r="I8" s="203">
        <v>0</v>
      </c>
      <c r="J8" s="203">
        <v>15.16</v>
      </c>
      <c r="K8" s="203">
        <v>6.26</v>
      </c>
      <c r="L8" s="203">
        <v>3.04</v>
      </c>
      <c r="M8" s="203">
        <v>0</v>
      </c>
      <c r="N8" s="203">
        <v>1.29</v>
      </c>
      <c r="O8" s="203">
        <v>2.4300000000000002</v>
      </c>
      <c r="P8" s="203">
        <v>2.98</v>
      </c>
      <c r="Q8" s="203">
        <v>0.2</v>
      </c>
      <c r="R8" s="203">
        <v>0.41</v>
      </c>
      <c r="S8" s="203">
        <v>0.25</v>
      </c>
      <c r="T8" s="203">
        <v>0</v>
      </c>
      <c r="U8" s="203">
        <v>7.92</v>
      </c>
      <c r="V8" s="203">
        <v>0.13</v>
      </c>
      <c r="W8" s="203">
        <v>0.44</v>
      </c>
      <c r="X8" s="203">
        <v>1.44</v>
      </c>
      <c r="Y8" s="203">
        <v>0</v>
      </c>
      <c r="Z8" s="203">
        <v>2.69</v>
      </c>
      <c r="AA8" s="203">
        <v>0.87</v>
      </c>
      <c r="AB8" s="203">
        <v>0</v>
      </c>
      <c r="AC8" s="203">
        <v>9.1999999999999993</v>
      </c>
      <c r="AD8" s="203">
        <v>0</v>
      </c>
      <c r="AE8" s="203">
        <v>0</v>
      </c>
      <c r="AF8" s="203">
        <v>0</v>
      </c>
      <c r="AG8" s="203">
        <v>24.91</v>
      </c>
      <c r="AH8" s="203">
        <v>0</v>
      </c>
      <c r="AI8" s="203">
        <v>24.91</v>
      </c>
      <c r="AJ8" s="203">
        <v>0</v>
      </c>
      <c r="AK8" s="203">
        <v>6.9</v>
      </c>
      <c r="AL8" s="203">
        <v>0</v>
      </c>
      <c r="AM8" s="203">
        <v>0</v>
      </c>
      <c r="AN8" s="203">
        <v>0</v>
      </c>
      <c r="AO8" s="203">
        <v>175.5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10.92</v>
      </c>
      <c r="E9" s="203">
        <v>0</v>
      </c>
      <c r="F9" s="203">
        <v>0</v>
      </c>
      <c r="G9" s="203">
        <v>17.510000000000002</v>
      </c>
      <c r="H9" s="203">
        <v>0</v>
      </c>
      <c r="I9" s="203">
        <v>0</v>
      </c>
      <c r="J9" s="203">
        <v>15.16</v>
      </c>
      <c r="K9" s="203">
        <v>6.26</v>
      </c>
      <c r="L9" s="203">
        <v>2.48</v>
      </c>
      <c r="M9" s="203">
        <v>0</v>
      </c>
      <c r="N9" s="203">
        <v>1.1499999999999999</v>
      </c>
      <c r="O9" s="203">
        <v>1.93</v>
      </c>
      <c r="P9" s="203">
        <v>1.97</v>
      </c>
      <c r="Q9" s="203">
        <v>0.2</v>
      </c>
      <c r="R9" s="203">
        <v>0.41</v>
      </c>
      <c r="S9" s="203">
        <v>0.25</v>
      </c>
      <c r="T9" s="203">
        <v>0</v>
      </c>
      <c r="U9" s="203">
        <v>7.92</v>
      </c>
      <c r="V9" s="203">
        <v>0.13</v>
      </c>
      <c r="W9" s="203">
        <v>0.44</v>
      </c>
      <c r="X9" s="203">
        <v>1.44</v>
      </c>
      <c r="Y9" s="203">
        <v>0</v>
      </c>
      <c r="Z9" s="203">
        <v>2.69</v>
      </c>
      <c r="AA9" s="203">
        <v>0.87</v>
      </c>
      <c r="AB9" s="203">
        <v>0</v>
      </c>
      <c r="AC9" s="203">
        <v>9.1999999999999993</v>
      </c>
      <c r="AD9" s="203">
        <v>0</v>
      </c>
      <c r="AE9" s="203">
        <v>0</v>
      </c>
      <c r="AF9" s="203">
        <v>0</v>
      </c>
      <c r="AG9" s="203">
        <v>24.91</v>
      </c>
      <c r="AH9" s="203">
        <v>0</v>
      </c>
      <c r="AI9" s="203">
        <v>24.91</v>
      </c>
      <c r="AJ9" s="203">
        <v>0</v>
      </c>
      <c r="AK9" s="203">
        <v>6.9</v>
      </c>
      <c r="AL9" s="203">
        <v>0</v>
      </c>
      <c r="AM9" s="203">
        <v>0</v>
      </c>
      <c r="AN9" s="203">
        <v>0</v>
      </c>
      <c r="AO9" s="203">
        <v>175.5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10.92</v>
      </c>
      <c r="E10" s="203">
        <v>0</v>
      </c>
      <c r="F10" s="203">
        <v>0</v>
      </c>
      <c r="G10" s="203">
        <v>17.510000000000002</v>
      </c>
      <c r="H10" s="203">
        <v>0</v>
      </c>
      <c r="I10" s="203">
        <v>0</v>
      </c>
      <c r="J10" s="203">
        <v>15.16</v>
      </c>
      <c r="K10" s="203">
        <v>6.26</v>
      </c>
      <c r="L10" s="203">
        <v>2.48</v>
      </c>
      <c r="M10" s="203">
        <v>0</v>
      </c>
      <c r="N10" s="203">
        <v>1.1499999999999999</v>
      </c>
      <c r="O10" s="203">
        <v>1.93</v>
      </c>
      <c r="P10" s="203">
        <v>1.97</v>
      </c>
      <c r="Q10" s="203">
        <v>0.2</v>
      </c>
      <c r="R10" s="203">
        <v>0.41</v>
      </c>
      <c r="S10" s="203">
        <v>0.25</v>
      </c>
      <c r="T10" s="203">
        <v>0</v>
      </c>
      <c r="U10" s="203">
        <v>7.92</v>
      </c>
      <c r="V10" s="203">
        <v>0.13</v>
      </c>
      <c r="W10" s="203">
        <v>0.44</v>
      </c>
      <c r="X10" s="203">
        <v>1.44</v>
      </c>
      <c r="Y10" s="203">
        <v>0</v>
      </c>
      <c r="Z10" s="203">
        <v>2.69</v>
      </c>
      <c r="AA10" s="203">
        <v>0.87</v>
      </c>
      <c r="AB10" s="203">
        <v>0</v>
      </c>
      <c r="AC10" s="203">
        <v>9.1999999999999993</v>
      </c>
      <c r="AD10" s="203">
        <v>0</v>
      </c>
      <c r="AE10" s="203">
        <v>0</v>
      </c>
      <c r="AF10" s="203">
        <v>0</v>
      </c>
      <c r="AG10" s="203">
        <v>24.91</v>
      </c>
      <c r="AH10" s="203">
        <v>0</v>
      </c>
      <c r="AI10" s="203">
        <v>24.91</v>
      </c>
      <c r="AJ10" s="203">
        <v>0</v>
      </c>
      <c r="AK10" s="203">
        <v>6.9</v>
      </c>
      <c r="AL10" s="203">
        <v>0</v>
      </c>
      <c r="AM10" s="203">
        <v>0</v>
      </c>
      <c r="AN10" s="203">
        <v>0</v>
      </c>
      <c r="AO10" s="203">
        <v>175.5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10.92</v>
      </c>
      <c r="E11" s="203">
        <v>0</v>
      </c>
      <c r="F11" s="203">
        <v>0</v>
      </c>
      <c r="G11" s="203">
        <v>17.510000000000002</v>
      </c>
      <c r="H11" s="203">
        <v>0</v>
      </c>
      <c r="I11" s="203">
        <v>0</v>
      </c>
      <c r="J11" s="203">
        <v>15.16</v>
      </c>
      <c r="K11" s="203">
        <v>6.26</v>
      </c>
      <c r="L11" s="203">
        <v>2.48</v>
      </c>
      <c r="M11" s="203">
        <v>0</v>
      </c>
      <c r="N11" s="203">
        <v>1.1499999999999999</v>
      </c>
      <c r="O11" s="203">
        <v>1.93</v>
      </c>
      <c r="P11" s="203">
        <v>8.3800000000000008</v>
      </c>
      <c r="Q11" s="203">
        <v>0.2</v>
      </c>
      <c r="R11" s="203">
        <v>0.41</v>
      </c>
      <c r="S11" s="203">
        <v>0.25</v>
      </c>
      <c r="T11" s="203">
        <v>0</v>
      </c>
      <c r="U11" s="203">
        <v>7.92</v>
      </c>
      <c r="V11" s="203">
        <v>0.13</v>
      </c>
      <c r="W11" s="203">
        <v>0.44</v>
      </c>
      <c r="X11" s="203">
        <v>1.44</v>
      </c>
      <c r="Y11" s="203">
        <v>0</v>
      </c>
      <c r="Z11" s="203">
        <v>2.69</v>
      </c>
      <c r="AA11" s="203">
        <v>0.87</v>
      </c>
      <c r="AB11" s="203">
        <v>0</v>
      </c>
      <c r="AC11" s="203">
        <v>9.1999999999999993</v>
      </c>
      <c r="AD11" s="203">
        <v>0</v>
      </c>
      <c r="AE11" s="203">
        <v>0</v>
      </c>
      <c r="AF11" s="203">
        <v>0</v>
      </c>
      <c r="AG11" s="203">
        <v>24.91</v>
      </c>
      <c r="AH11" s="203">
        <v>0</v>
      </c>
      <c r="AI11" s="203">
        <v>24.91</v>
      </c>
      <c r="AJ11" s="203">
        <v>0</v>
      </c>
      <c r="AK11" s="203">
        <v>6.9</v>
      </c>
      <c r="AL11" s="203">
        <v>0</v>
      </c>
      <c r="AM11" s="203">
        <v>0</v>
      </c>
      <c r="AN11" s="203">
        <v>0</v>
      </c>
      <c r="AO11" s="203">
        <v>175.5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10.92</v>
      </c>
      <c r="E12" s="203">
        <v>0</v>
      </c>
      <c r="F12" s="203">
        <v>0</v>
      </c>
      <c r="G12" s="203">
        <v>17.510000000000002</v>
      </c>
      <c r="H12" s="203">
        <v>0</v>
      </c>
      <c r="I12" s="203">
        <v>0</v>
      </c>
      <c r="J12" s="203">
        <v>15.16</v>
      </c>
      <c r="K12" s="203">
        <v>6.26</v>
      </c>
      <c r="L12" s="203">
        <v>2.48</v>
      </c>
      <c r="M12" s="203">
        <v>0</v>
      </c>
      <c r="N12" s="203">
        <v>1.1499999999999999</v>
      </c>
      <c r="O12" s="203">
        <v>1.93</v>
      </c>
      <c r="P12" s="203">
        <v>9.86</v>
      </c>
      <c r="Q12" s="203">
        <v>0.2</v>
      </c>
      <c r="R12" s="203">
        <v>0.41</v>
      </c>
      <c r="S12" s="203">
        <v>0.25</v>
      </c>
      <c r="T12" s="203">
        <v>0</v>
      </c>
      <c r="U12" s="203">
        <v>7.92</v>
      </c>
      <c r="V12" s="203">
        <v>0.13</v>
      </c>
      <c r="W12" s="203">
        <v>0.44</v>
      </c>
      <c r="X12" s="203">
        <v>1.44</v>
      </c>
      <c r="Y12" s="203">
        <v>0</v>
      </c>
      <c r="Z12" s="203">
        <v>2.69</v>
      </c>
      <c r="AA12" s="203">
        <v>0.87</v>
      </c>
      <c r="AB12" s="203">
        <v>0</v>
      </c>
      <c r="AC12" s="203">
        <v>9.1999999999999993</v>
      </c>
      <c r="AD12" s="203">
        <v>0</v>
      </c>
      <c r="AE12" s="203">
        <v>0</v>
      </c>
      <c r="AF12" s="203">
        <v>0</v>
      </c>
      <c r="AG12" s="203">
        <v>24.91</v>
      </c>
      <c r="AH12" s="203">
        <v>0</v>
      </c>
      <c r="AI12" s="203">
        <v>24.91</v>
      </c>
      <c r="AJ12" s="203">
        <v>0</v>
      </c>
      <c r="AK12" s="203">
        <v>6.9</v>
      </c>
      <c r="AL12" s="203">
        <v>0</v>
      </c>
      <c r="AM12" s="203">
        <v>0</v>
      </c>
      <c r="AN12" s="203">
        <v>0</v>
      </c>
      <c r="AO12" s="203">
        <v>175.5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10.92</v>
      </c>
      <c r="E13" s="203">
        <v>0</v>
      </c>
      <c r="F13" s="203">
        <v>0</v>
      </c>
      <c r="G13" s="203">
        <v>17.510000000000002</v>
      </c>
      <c r="H13" s="203">
        <v>0</v>
      </c>
      <c r="I13" s="203">
        <v>0</v>
      </c>
      <c r="J13" s="203">
        <v>15.16</v>
      </c>
      <c r="K13" s="203">
        <v>6.26</v>
      </c>
      <c r="L13" s="203">
        <v>2.48</v>
      </c>
      <c r="M13" s="203">
        <v>0</v>
      </c>
      <c r="N13" s="203">
        <v>1.1499999999999999</v>
      </c>
      <c r="O13" s="203">
        <v>1.93</v>
      </c>
      <c r="P13" s="203">
        <v>9.82</v>
      </c>
      <c r="Q13" s="203">
        <v>0.2</v>
      </c>
      <c r="R13" s="203">
        <v>0.41</v>
      </c>
      <c r="S13" s="203">
        <v>0.25</v>
      </c>
      <c r="T13" s="203">
        <v>0</v>
      </c>
      <c r="U13" s="203">
        <v>7.92</v>
      </c>
      <c r="V13" s="203">
        <v>0.13</v>
      </c>
      <c r="W13" s="203">
        <v>0.44</v>
      </c>
      <c r="X13" s="203">
        <v>1.44</v>
      </c>
      <c r="Y13" s="203">
        <v>0</v>
      </c>
      <c r="Z13" s="203">
        <v>2.69</v>
      </c>
      <c r="AA13" s="203">
        <v>0.87</v>
      </c>
      <c r="AB13" s="203">
        <v>0</v>
      </c>
      <c r="AC13" s="203">
        <v>9.1999999999999993</v>
      </c>
      <c r="AD13" s="203">
        <v>0</v>
      </c>
      <c r="AE13" s="203">
        <v>0</v>
      </c>
      <c r="AF13" s="203">
        <v>0</v>
      </c>
      <c r="AG13" s="203">
        <v>24.91</v>
      </c>
      <c r="AH13" s="203">
        <v>0</v>
      </c>
      <c r="AI13" s="203">
        <v>24.91</v>
      </c>
      <c r="AJ13" s="203">
        <v>0</v>
      </c>
      <c r="AK13" s="203">
        <v>6.9</v>
      </c>
      <c r="AL13" s="203">
        <v>0</v>
      </c>
      <c r="AM13" s="203">
        <v>0</v>
      </c>
      <c r="AN13" s="203">
        <v>0</v>
      </c>
      <c r="AO13" s="203">
        <v>175.5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10.92</v>
      </c>
      <c r="E14" s="203">
        <v>0</v>
      </c>
      <c r="F14" s="203">
        <v>0</v>
      </c>
      <c r="G14" s="203">
        <v>17.510000000000002</v>
      </c>
      <c r="H14" s="203">
        <v>0</v>
      </c>
      <c r="I14" s="203">
        <v>0</v>
      </c>
      <c r="J14" s="203">
        <v>15.16</v>
      </c>
      <c r="K14" s="203">
        <v>6.26</v>
      </c>
      <c r="L14" s="203">
        <v>2.48</v>
      </c>
      <c r="M14" s="203">
        <v>0</v>
      </c>
      <c r="N14" s="203">
        <v>1.1499999999999999</v>
      </c>
      <c r="O14" s="203">
        <v>1.93</v>
      </c>
      <c r="P14" s="203">
        <v>10.94</v>
      </c>
      <c r="Q14" s="203">
        <v>0.2</v>
      </c>
      <c r="R14" s="203">
        <v>0.41</v>
      </c>
      <c r="S14" s="203">
        <v>0.25</v>
      </c>
      <c r="T14" s="203">
        <v>0</v>
      </c>
      <c r="U14" s="203">
        <v>7.92</v>
      </c>
      <c r="V14" s="203">
        <v>0.13</v>
      </c>
      <c r="W14" s="203">
        <v>0.44</v>
      </c>
      <c r="X14" s="203">
        <v>1.44</v>
      </c>
      <c r="Y14" s="203">
        <v>0</v>
      </c>
      <c r="Z14" s="203">
        <v>2.69</v>
      </c>
      <c r="AA14" s="203">
        <v>0.87</v>
      </c>
      <c r="AB14" s="203">
        <v>0</v>
      </c>
      <c r="AC14" s="203">
        <v>9.1999999999999993</v>
      </c>
      <c r="AD14" s="203">
        <v>0</v>
      </c>
      <c r="AE14" s="203">
        <v>0</v>
      </c>
      <c r="AF14" s="203">
        <v>0</v>
      </c>
      <c r="AG14" s="203">
        <v>24.91</v>
      </c>
      <c r="AH14" s="203">
        <v>0</v>
      </c>
      <c r="AI14" s="203">
        <v>24.91</v>
      </c>
      <c r="AJ14" s="203">
        <v>0</v>
      </c>
      <c r="AK14" s="203">
        <v>6.9</v>
      </c>
      <c r="AL14" s="203">
        <v>0</v>
      </c>
      <c r="AM14" s="203">
        <v>0</v>
      </c>
      <c r="AN14" s="203">
        <v>0</v>
      </c>
      <c r="AO14" s="203">
        <v>175.5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10.98</v>
      </c>
      <c r="E15" s="203">
        <v>0</v>
      </c>
      <c r="F15" s="203">
        <v>0</v>
      </c>
      <c r="G15" s="203">
        <v>17.510000000000002</v>
      </c>
      <c r="H15" s="203">
        <v>0</v>
      </c>
      <c r="I15" s="203">
        <v>0</v>
      </c>
      <c r="J15" s="203">
        <v>15.16</v>
      </c>
      <c r="K15" s="203">
        <v>6.26</v>
      </c>
      <c r="L15" s="203">
        <v>2.48</v>
      </c>
      <c r="M15" s="203">
        <v>0</v>
      </c>
      <c r="N15" s="203">
        <v>1.1499999999999999</v>
      </c>
      <c r="O15" s="203">
        <v>1.93</v>
      </c>
      <c r="P15" s="203">
        <v>10.94</v>
      </c>
      <c r="Q15" s="203">
        <v>0.2</v>
      </c>
      <c r="R15" s="203">
        <v>0.41</v>
      </c>
      <c r="S15" s="203">
        <v>0.25</v>
      </c>
      <c r="T15" s="203">
        <v>0</v>
      </c>
      <c r="U15" s="203">
        <v>7.92</v>
      </c>
      <c r="V15" s="203">
        <v>0.13</v>
      </c>
      <c r="W15" s="203">
        <v>0.44</v>
      </c>
      <c r="X15" s="203">
        <v>1.44</v>
      </c>
      <c r="Y15" s="203">
        <v>0</v>
      </c>
      <c r="Z15" s="203">
        <v>2.69</v>
      </c>
      <c r="AA15" s="203">
        <v>0.87</v>
      </c>
      <c r="AB15" s="203">
        <v>0</v>
      </c>
      <c r="AC15" s="203">
        <v>9.1999999999999993</v>
      </c>
      <c r="AD15" s="203">
        <v>0</v>
      </c>
      <c r="AE15" s="203">
        <v>0</v>
      </c>
      <c r="AF15" s="203">
        <v>0</v>
      </c>
      <c r="AG15" s="203">
        <v>24.91</v>
      </c>
      <c r="AH15" s="203">
        <v>0</v>
      </c>
      <c r="AI15" s="203">
        <v>24.91</v>
      </c>
      <c r="AJ15" s="203">
        <v>0</v>
      </c>
      <c r="AK15" s="203">
        <v>6.9</v>
      </c>
      <c r="AL15" s="203">
        <v>0</v>
      </c>
      <c r="AM15" s="203">
        <v>0</v>
      </c>
      <c r="AN15" s="203">
        <v>0</v>
      </c>
      <c r="AO15" s="203">
        <v>175.5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11.06</v>
      </c>
      <c r="E16" s="203">
        <v>0</v>
      </c>
      <c r="F16" s="203">
        <v>0</v>
      </c>
      <c r="G16" s="203">
        <v>17.510000000000002</v>
      </c>
      <c r="H16" s="203">
        <v>0</v>
      </c>
      <c r="I16" s="203">
        <v>0</v>
      </c>
      <c r="J16" s="203">
        <v>15.16</v>
      </c>
      <c r="K16" s="203">
        <v>6.26</v>
      </c>
      <c r="L16" s="203">
        <v>2.48</v>
      </c>
      <c r="M16" s="203">
        <v>0</v>
      </c>
      <c r="N16" s="203">
        <v>1.1499999999999999</v>
      </c>
      <c r="O16" s="203">
        <v>1.93</v>
      </c>
      <c r="P16" s="203">
        <v>12.05</v>
      </c>
      <c r="Q16" s="203">
        <v>0.2</v>
      </c>
      <c r="R16" s="203">
        <v>0.41</v>
      </c>
      <c r="S16" s="203">
        <v>0.25</v>
      </c>
      <c r="T16" s="203">
        <v>0</v>
      </c>
      <c r="U16" s="203">
        <v>7.92</v>
      </c>
      <c r="V16" s="203">
        <v>0.13</v>
      </c>
      <c r="W16" s="203">
        <v>0.44</v>
      </c>
      <c r="X16" s="203">
        <v>1.44</v>
      </c>
      <c r="Y16" s="203">
        <v>0</v>
      </c>
      <c r="Z16" s="203">
        <v>2.69</v>
      </c>
      <c r="AA16" s="203">
        <v>0.87</v>
      </c>
      <c r="AB16" s="203">
        <v>0</v>
      </c>
      <c r="AC16" s="203">
        <v>9.1999999999999993</v>
      </c>
      <c r="AD16" s="203">
        <v>0</v>
      </c>
      <c r="AE16" s="203">
        <v>0</v>
      </c>
      <c r="AF16" s="203">
        <v>0</v>
      </c>
      <c r="AG16" s="203">
        <v>24.91</v>
      </c>
      <c r="AH16" s="203">
        <v>0</v>
      </c>
      <c r="AI16" s="203">
        <v>24.91</v>
      </c>
      <c r="AJ16" s="203">
        <v>0</v>
      </c>
      <c r="AK16" s="203">
        <v>6.9</v>
      </c>
      <c r="AL16" s="203">
        <v>0</v>
      </c>
      <c r="AM16" s="203">
        <v>0</v>
      </c>
      <c r="AN16" s="203">
        <v>0</v>
      </c>
      <c r="AO16" s="203">
        <v>175.5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11.06</v>
      </c>
      <c r="E17" s="203">
        <v>0</v>
      </c>
      <c r="F17" s="203">
        <v>0</v>
      </c>
      <c r="G17" s="203">
        <v>17.510000000000002</v>
      </c>
      <c r="H17" s="203">
        <v>0</v>
      </c>
      <c r="I17" s="203">
        <v>0</v>
      </c>
      <c r="J17" s="203">
        <v>15.16</v>
      </c>
      <c r="K17" s="203">
        <v>76.63</v>
      </c>
      <c r="L17" s="203">
        <v>32.4</v>
      </c>
      <c r="M17" s="203">
        <v>0</v>
      </c>
      <c r="N17" s="203">
        <v>1.1499999999999999</v>
      </c>
      <c r="O17" s="203">
        <v>1.93</v>
      </c>
      <c r="P17" s="203">
        <v>5.16</v>
      </c>
      <c r="Q17" s="203">
        <v>0.2</v>
      </c>
      <c r="R17" s="203">
        <v>0.41</v>
      </c>
      <c r="S17" s="203">
        <v>0.25</v>
      </c>
      <c r="T17" s="203">
        <v>0</v>
      </c>
      <c r="U17" s="203">
        <v>7.92</v>
      </c>
      <c r="V17" s="203">
        <v>0.13</v>
      </c>
      <c r="W17" s="203">
        <v>0.44</v>
      </c>
      <c r="X17" s="203">
        <v>1.44</v>
      </c>
      <c r="Y17" s="203">
        <v>0</v>
      </c>
      <c r="Z17" s="203">
        <v>2.69</v>
      </c>
      <c r="AA17" s="203">
        <v>0.87</v>
      </c>
      <c r="AB17" s="203">
        <v>0</v>
      </c>
      <c r="AC17" s="203">
        <v>9.1999999999999993</v>
      </c>
      <c r="AD17" s="203">
        <v>0</v>
      </c>
      <c r="AE17" s="203">
        <v>0</v>
      </c>
      <c r="AF17" s="203">
        <v>0</v>
      </c>
      <c r="AG17" s="203">
        <v>24.91</v>
      </c>
      <c r="AH17" s="203">
        <v>0</v>
      </c>
      <c r="AI17" s="203">
        <v>24.91</v>
      </c>
      <c r="AJ17" s="203">
        <v>0</v>
      </c>
      <c r="AK17" s="203">
        <v>6.9</v>
      </c>
      <c r="AL17" s="203">
        <v>0</v>
      </c>
      <c r="AM17" s="203">
        <v>0</v>
      </c>
      <c r="AN17" s="203">
        <v>0</v>
      </c>
      <c r="AO17" s="203">
        <v>175.5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11.06</v>
      </c>
      <c r="E18" s="203">
        <v>0</v>
      </c>
      <c r="F18" s="203">
        <v>0</v>
      </c>
      <c r="G18" s="203">
        <v>17.510000000000002</v>
      </c>
      <c r="H18" s="203">
        <v>0</v>
      </c>
      <c r="I18" s="203">
        <v>0</v>
      </c>
      <c r="J18" s="203">
        <v>15.16</v>
      </c>
      <c r="K18" s="203">
        <v>76.63</v>
      </c>
      <c r="L18" s="203">
        <v>32.4</v>
      </c>
      <c r="M18" s="203">
        <v>0</v>
      </c>
      <c r="N18" s="203">
        <v>1.1499999999999999</v>
      </c>
      <c r="O18" s="203">
        <v>1.93</v>
      </c>
      <c r="P18" s="203">
        <v>3.83</v>
      </c>
      <c r="Q18" s="203">
        <v>0.2</v>
      </c>
      <c r="R18" s="203">
        <v>0.41</v>
      </c>
      <c r="S18" s="203">
        <v>0.25</v>
      </c>
      <c r="T18" s="203">
        <v>0</v>
      </c>
      <c r="U18" s="203">
        <v>7.92</v>
      </c>
      <c r="V18" s="203">
        <v>0.13</v>
      </c>
      <c r="W18" s="203">
        <v>0.44</v>
      </c>
      <c r="X18" s="203">
        <v>1.44</v>
      </c>
      <c r="Y18" s="203">
        <v>0</v>
      </c>
      <c r="Z18" s="203">
        <v>2.69</v>
      </c>
      <c r="AA18" s="203">
        <v>0.87</v>
      </c>
      <c r="AB18" s="203">
        <v>0</v>
      </c>
      <c r="AC18" s="203">
        <v>9.1999999999999993</v>
      </c>
      <c r="AD18" s="203">
        <v>0</v>
      </c>
      <c r="AE18" s="203">
        <v>0</v>
      </c>
      <c r="AF18" s="203">
        <v>0</v>
      </c>
      <c r="AG18" s="203">
        <v>24.91</v>
      </c>
      <c r="AH18" s="203">
        <v>0</v>
      </c>
      <c r="AI18" s="203">
        <v>24.91</v>
      </c>
      <c r="AJ18" s="203">
        <v>0</v>
      </c>
      <c r="AK18" s="203">
        <v>6.9</v>
      </c>
      <c r="AL18" s="203">
        <v>0</v>
      </c>
      <c r="AM18" s="203">
        <v>0</v>
      </c>
      <c r="AN18" s="203">
        <v>0</v>
      </c>
      <c r="AO18" s="203">
        <v>175.5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11.06</v>
      </c>
      <c r="E19" s="203">
        <v>0</v>
      </c>
      <c r="F19" s="203">
        <v>0</v>
      </c>
      <c r="G19" s="203">
        <v>17.510000000000002</v>
      </c>
      <c r="H19" s="203">
        <v>0</v>
      </c>
      <c r="I19" s="203">
        <v>0</v>
      </c>
      <c r="J19" s="203">
        <v>15.16</v>
      </c>
      <c r="K19" s="203">
        <v>76.63</v>
      </c>
      <c r="L19" s="203">
        <v>32.409999999999997</v>
      </c>
      <c r="M19" s="203">
        <v>0</v>
      </c>
      <c r="N19" s="203">
        <v>1.1499999999999999</v>
      </c>
      <c r="O19" s="203">
        <v>1.93</v>
      </c>
      <c r="P19" s="203">
        <v>3.39</v>
      </c>
      <c r="Q19" s="203">
        <v>0.2</v>
      </c>
      <c r="R19" s="203">
        <v>0.41</v>
      </c>
      <c r="S19" s="203">
        <v>0.25</v>
      </c>
      <c r="T19" s="203">
        <v>0</v>
      </c>
      <c r="U19" s="203">
        <v>7.92</v>
      </c>
      <c r="V19" s="203">
        <v>0.13</v>
      </c>
      <c r="W19" s="203">
        <v>0.44</v>
      </c>
      <c r="X19" s="203">
        <v>1.44</v>
      </c>
      <c r="Y19" s="203">
        <v>0</v>
      </c>
      <c r="Z19" s="203">
        <v>2.69</v>
      </c>
      <c r="AA19" s="203">
        <v>0.87</v>
      </c>
      <c r="AB19" s="203">
        <v>0</v>
      </c>
      <c r="AC19" s="203">
        <v>9.1999999999999993</v>
      </c>
      <c r="AD19" s="203">
        <v>0</v>
      </c>
      <c r="AE19" s="203">
        <v>0</v>
      </c>
      <c r="AF19" s="203">
        <v>0</v>
      </c>
      <c r="AG19" s="203">
        <v>24.91</v>
      </c>
      <c r="AH19" s="203">
        <v>0</v>
      </c>
      <c r="AI19" s="203">
        <v>24.91</v>
      </c>
      <c r="AJ19" s="203">
        <v>0</v>
      </c>
      <c r="AK19" s="203">
        <v>6.9</v>
      </c>
      <c r="AL19" s="203">
        <v>0</v>
      </c>
      <c r="AM19" s="203">
        <v>0</v>
      </c>
      <c r="AN19" s="203">
        <v>0</v>
      </c>
      <c r="AO19" s="203">
        <v>175.5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11.06</v>
      </c>
      <c r="E20" s="203">
        <v>0</v>
      </c>
      <c r="F20" s="203">
        <v>0</v>
      </c>
      <c r="G20" s="203">
        <v>17.510000000000002</v>
      </c>
      <c r="H20" s="203">
        <v>0</v>
      </c>
      <c r="I20" s="203">
        <v>0</v>
      </c>
      <c r="J20" s="203">
        <v>15.16</v>
      </c>
      <c r="K20" s="203">
        <v>76.63</v>
      </c>
      <c r="L20" s="203">
        <v>32.409999999999997</v>
      </c>
      <c r="M20" s="203">
        <v>0</v>
      </c>
      <c r="N20" s="203">
        <v>1.1499999999999999</v>
      </c>
      <c r="O20" s="203">
        <v>1.93</v>
      </c>
      <c r="P20" s="203">
        <v>3.39</v>
      </c>
      <c r="Q20" s="203">
        <v>0.2</v>
      </c>
      <c r="R20" s="203">
        <v>0.41</v>
      </c>
      <c r="S20" s="203">
        <v>0.25</v>
      </c>
      <c r="T20" s="203">
        <v>0</v>
      </c>
      <c r="U20" s="203">
        <v>7.92</v>
      </c>
      <c r="V20" s="203">
        <v>0.13</v>
      </c>
      <c r="W20" s="203">
        <v>0.44</v>
      </c>
      <c r="X20" s="203">
        <v>1.44</v>
      </c>
      <c r="Y20" s="203">
        <v>0</v>
      </c>
      <c r="Z20" s="203">
        <v>2.69</v>
      </c>
      <c r="AA20" s="203">
        <v>0.87</v>
      </c>
      <c r="AB20" s="203">
        <v>0</v>
      </c>
      <c r="AC20" s="203">
        <v>9.1999999999999993</v>
      </c>
      <c r="AD20" s="203">
        <v>0</v>
      </c>
      <c r="AE20" s="203">
        <v>0</v>
      </c>
      <c r="AF20" s="203">
        <v>0</v>
      </c>
      <c r="AG20" s="203">
        <v>24.91</v>
      </c>
      <c r="AH20" s="203">
        <v>0</v>
      </c>
      <c r="AI20" s="203">
        <v>24.91</v>
      </c>
      <c r="AJ20" s="203">
        <v>0</v>
      </c>
      <c r="AK20" s="203">
        <v>6.9</v>
      </c>
      <c r="AL20" s="203">
        <v>0</v>
      </c>
      <c r="AM20" s="203">
        <v>0</v>
      </c>
      <c r="AN20" s="203">
        <v>0</v>
      </c>
      <c r="AO20" s="203">
        <v>175.5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11.06</v>
      </c>
      <c r="E21" s="203">
        <v>0</v>
      </c>
      <c r="F21" s="203">
        <v>0</v>
      </c>
      <c r="G21" s="203">
        <v>17.510000000000002</v>
      </c>
      <c r="H21" s="203">
        <v>0</v>
      </c>
      <c r="I21" s="203">
        <v>0</v>
      </c>
      <c r="J21" s="203">
        <v>15.16</v>
      </c>
      <c r="K21" s="203">
        <v>6.26</v>
      </c>
      <c r="L21" s="203">
        <v>2.48</v>
      </c>
      <c r="M21" s="203">
        <v>0</v>
      </c>
      <c r="N21" s="203">
        <v>1.1499999999999999</v>
      </c>
      <c r="O21" s="203">
        <v>1.93</v>
      </c>
      <c r="P21" s="203">
        <v>0</v>
      </c>
      <c r="Q21" s="203">
        <v>0.2</v>
      </c>
      <c r="R21" s="203">
        <v>0.41</v>
      </c>
      <c r="S21" s="203">
        <v>0.25</v>
      </c>
      <c r="T21" s="203">
        <v>0</v>
      </c>
      <c r="U21" s="203">
        <v>7.92</v>
      </c>
      <c r="V21" s="203">
        <v>0.13</v>
      </c>
      <c r="W21" s="203">
        <v>0.44</v>
      </c>
      <c r="X21" s="203">
        <v>1.44</v>
      </c>
      <c r="Y21" s="203">
        <v>0</v>
      </c>
      <c r="Z21" s="203">
        <v>2.69</v>
      </c>
      <c r="AA21" s="203">
        <v>0.87</v>
      </c>
      <c r="AB21" s="203">
        <v>0</v>
      </c>
      <c r="AC21" s="203">
        <v>9.1999999999999993</v>
      </c>
      <c r="AD21" s="203">
        <v>0</v>
      </c>
      <c r="AE21" s="203">
        <v>0</v>
      </c>
      <c r="AF21" s="203">
        <v>0</v>
      </c>
      <c r="AG21" s="203">
        <v>24.91</v>
      </c>
      <c r="AH21" s="203">
        <v>0</v>
      </c>
      <c r="AI21" s="203">
        <v>24.91</v>
      </c>
      <c r="AJ21" s="203">
        <v>0</v>
      </c>
      <c r="AK21" s="203">
        <v>6.9</v>
      </c>
      <c r="AL21" s="203">
        <v>0</v>
      </c>
      <c r="AM21" s="203">
        <v>0</v>
      </c>
      <c r="AN21" s="203">
        <v>0</v>
      </c>
      <c r="AO21" s="203">
        <v>175.5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11.06</v>
      </c>
      <c r="E22" s="203">
        <v>0</v>
      </c>
      <c r="F22" s="203">
        <v>0</v>
      </c>
      <c r="G22" s="203">
        <v>17.510000000000002</v>
      </c>
      <c r="H22" s="203">
        <v>0</v>
      </c>
      <c r="I22" s="203">
        <v>0</v>
      </c>
      <c r="J22" s="203">
        <v>15.16</v>
      </c>
      <c r="K22" s="203">
        <v>6.26</v>
      </c>
      <c r="L22" s="203">
        <v>2.48</v>
      </c>
      <c r="M22" s="203">
        <v>0</v>
      </c>
      <c r="N22" s="203">
        <v>1.1499999999999999</v>
      </c>
      <c r="O22" s="203">
        <v>1.93</v>
      </c>
      <c r="P22" s="203">
        <v>0</v>
      </c>
      <c r="Q22" s="203">
        <v>0.2</v>
      </c>
      <c r="R22" s="203">
        <v>0.41</v>
      </c>
      <c r="S22" s="203">
        <v>0.25</v>
      </c>
      <c r="T22" s="203">
        <v>0</v>
      </c>
      <c r="U22" s="203">
        <v>7.92</v>
      </c>
      <c r="V22" s="203">
        <v>0.13</v>
      </c>
      <c r="W22" s="203">
        <v>0.44</v>
      </c>
      <c r="X22" s="203">
        <v>1.44</v>
      </c>
      <c r="Y22" s="203">
        <v>0</v>
      </c>
      <c r="Z22" s="203">
        <v>2.69</v>
      </c>
      <c r="AA22" s="203">
        <v>0.87</v>
      </c>
      <c r="AB22" s="203">
        <v>0</v>
      </c>
      <c r="AC22" s="203">
        <v>9.1999999999999993</v>
      </c>
      <c r="AD22" s="203">
        <v>0</v>
      </c>
      <c r="AE22" s="203">
        <v>0</v>
      </c>
      <c r="AF22" s="203">
        <v>0</v>
      </c>
      <c r="AG22" s="203">
        <v>24.91</v>
      </c>
      <c r="AH22" s="203">
        <v>0</v>
      </c>
      <c r="AI22" s="203">
        <v>24.91</v>
      </c>
      <c r="AJ22" s="203">
        <v>0</v>
      </c>
      <c r="AK22" s="203">
        <v>6.9</v>
      </c>
      <c r="AL22" s="203">
        <v>0</v>
      </c>
      <c r="AM22" s="203">
        <v>0</v>
      </c>
      <c r="AN22" s="203">
        <v>0</v>
      </c>
      <c r="AO22" s="203">
        <v>175.5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11.06</v>
      </c>
      <c r="E23" s="203">
        <v>0</v>
      </c>
      <c r="F23" s="203">
        <v>0</v>
      </c>
      <c r="G23" s="203">
        <v>17.510000000000002</v>
      </c>
      <c r="H23" s="203">
        <v>0</v>
      </c>
      <c r="I23" s="203">
        <v>0</v>
      </c>
      <c r="J23" s="203">
        <v>15.16</v>
      </c>
      <c r="K23" s="203">
        <v>6.26</v>
      </c>
      <c r="L23" s="203">
        <v>2.48</v>
      </c>
      <c r="M23" s="203">
        <v>0</v>
      </c>
      <c r="N23" s="203">
        <v>1.1499999999999999</v>
      </c>
      <c r="O23" s="203">
        <v>1.93</v>
      </c>
      <c r="P23" s="203">
        <v>0</v>
      </c>
      <c r="Q23" s="203">
        <v>0.2</v>
      </c>
      <c r="R23" s="203">
        <v>0.41</v>
      </c>
      <c r="S23" s="203">
        <v>0.25</v>
      </c>
      <c r="T23" s="203">
        <v>0</v>
      </c>
      <c r="U23" s="203">
        <v>7.92</v>
      </c>
      <c r="V23" s="203">
        <v>0.13</v>
      </c>
      <c r="W23" s="203">
        <v>0.44</v>
      </c>
      <c r="X23" s="203">
        <v>1.44</v>
      </c>
      <c r="Y23" s="203">
        <v>0</v>
      </c>
      <c r="Z23" s="203">
        <v>2.69</v>
      </c>
      <c r="AA23" s="203">
        <v>0.87</v>
      </c>
      <c r="AB23" s="203">
        <v>0</v>
      </c>
      <c r="AC23" s="203">
        <v>9.1999999999999993</v>
      </c>
      <c r="AD23" s="203">
        <v>0</v>
      </c>
      <c r="AE23" s="203">
        <v>0</v>
      </c>
      <c r="AF23" s="203">
        <v>0</v>
      </c>
      <c r="AG23" s="203">
        <v>24.91</v>
      </c>
      <c r="AH23" s="203">
        <v>0</v>
      </c>
      <c r="AI23" s="203">
        <v>24.91</v>
      </c>
      <c r="AJ23" s="203">
        <v>0</v>
      </c>
      <c r="AK23" s="203">
        <v>6.9</v>
      </c>
      <c r="AL23" s="203">
        <v>0</v>
      </c>
      <c r="AM23" s="203">
        <v>0</v>
      </c>
      <c r="AN23" s="203">
        <v>0</v>
      </c>
      <c r="AO23" s="203">
        <v>175.5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11.06</v>
      </c>
      <c r="E24" s="203">
        <v>0</v>
      </c>
      <c r="F24" s="203">
        <v>0</v>
      </c>
      <c r="G24" s="203">
        <v>17.510000000000002</v>
      </c>
      <c r="H24" s="203">
        <v>0</v>
      </c>
      <c r="I24" s="203">
        <v>0</v>
      </c>
      <c r="J24" s="203">
        <v>15.16</v>
      </c>
      <c r="K24" s="203">
        <v>6.26</v>
      </c>
      <c r="L24" s="203">
        <v>2.48</v>
      </c>
      <c r="M24" s="203">
        <v>0</v>
      </c>
      <c r="N24" s="203">
        <v>1.1499999999999999</v>
      </c>
      <c r="O24" s="203">
        <v>1.93</v>
      </c>
      <c r="P24" s="203">
        <v>0</v>
      </c>
      <c r="Q24" s="203">
        <v>0.2</v>
      </c>
      <c r="R24" s="203">
        <v>0.41</v>
      </c>
      <c r="S24" s="203">
        <v>0.25</v>
      </c>
      <c r="T24" s="203">
        <v>0</v>
      </c>
      <c r="U24" s="203">
        <v>7.92</v>
      </c>
      <c r="V24" s="203">
        <v>0.13</v>
      </c>
      <c r="W24" s="203">
        <v>0.44</v>
      </c>
      <c r="X24" s="203">
        <v>1.44</v>
      </c>
      <c r="Y24" s="203">
        <v>0</v>
      </c>
      <c r="Z24" s="203">
        <v>2.69</v>
      </c>
      <c r="AA24" s="203">
        <v>0.87</v>
      </c>
      <c r="AB24" s="203">
        <v>0</v>
      </c>
      <c r="AC24" s="203">
        <v>9.1999999999999993</v>
      </c>
      <c r="AD24" s="203">
        <v>0</v>
      </c>
      <c r="AE24" s="203">
        <v>0</v>
      </c>
      <c r="AF24" s="203">
        <v>0</v>
      </c>
      <c r="AG24" s="203">
        <v>24.91</v>
      </c>
      <c r="AH24" s="203">
        <v>0</v>
      </c>
      <c r="AI24" s="203">
        <v>24.91</v>
      </c>
      <c r="AJ24" s="203">
        <v>0</v>
      </c>
      <c r="AK24" s="203">
        <v>6.9</v>
      </c>
      <c r="AL24" s="203">
        <v>0</v>
      </c>
      <c r="AM24" s="203">
        <v>0</v>
      </c>
      <c r="AN24" s="203">
        <v>0</v>
      </c>
      <c r="AO24" s="203">
        <v>175.5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11.06</v>
      </c>
      <c r="E25" s="203">
        <v>0</v>
      </c>
      <c r="F25" s="203">
        <v>0</v>
      </c>
      <c r="G25" s="203">
        <v>17.510000000000002</v>
      </c>
      <c r="H25" s="203">
        <v>0</v>
      </c>
      <c r="I25" s="203">
        <v>0</v>
      </c>
      <c r="J25" s="203">
        <v>15.16</v>
      </c>
      <c r="K25" s="203">
        <v>6.26</v>
      </c>
      <c r="L25" s="203">
        <v>2.48</v>
      </c>
      <c r="M25" s="203">
        <v>0</v>
      </c>
      <c r="N25" s="203">
        <v>1.1499999999999999</v>
      </c>
      <c r="O25" s="203">
        <v>1.93</v>
      </c>
      <c r="P25" s="203">
        <v>0</v>
      </c>
      <c r="Q25" s="203">
        <v>0.2</v>
      </c>
      <c r="R25" s="203">
        <v>0.41</v>
      </c>
      <c r="S25" s="203">
        <v>0.25</v>
      </c>
      <c r="T25" s="203">
        <v>0</v>
      </c>
      <c r="U25" s="203">
        <v>7.92</v>
      </c>
      <c r="V25" s="203">
        <v>0.13</v>
      </c>
      <c r="W25" s="203">
        <v>0.44</v>
      </c>
      <c r="X25" s="203">
        <v>1.44</v>
      </c>
      <c r="Y25" s="203">
        <v>0</v>
      </c>
      <c r="Z25" s="203">
        <v>2.69</v>
      </c>
      <c r="AA25" s="203">
        <v>0.87</v>
      </c>
      <c r="AB25" s="203">
        <v>0</v>
      </c>
      <c r="AC25" s="203">
        <v>9.1999999999999993</v>
      </c>
      <c r="AD25" s="203">
        <v>0</v>
      </c>
      <c r="AE25" s="203">
        <v>0</v>
      </c>
      <c r="AF25" s="203">
        <v>0</v>
      </c>
      <c r="AG25" s="203">
        <v>24.91</v>
      </c>
      <c r="AH25" s="203">
        <v>0</v>
      </c>
      <c r="AI25" s="203">
        <v>24.91</v>
      </c>
      <c r="AJ25" s="203">
        <v>0</v>
      </c>
      <c r="AK25" s="203">
        <v>6.9</v>
      </c>
      <c r="AL25" s="203">
        <v>0</v>
      </c>
      <c r="AM25" s="203">
        <v>0</v>
      </c>
      <c r="AN25" s="203">
        <v>0</v>
      </c>
      <c r="AO25" s="203">
        <v>175.5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11.06</v>
      </c>
      <c r="E26" s="203">
        <v>0</v>
      </c>
      <c r="F26" s="203">
        <v>0</v>
      </c>
      <c r="G26" s="203">
        <v>17.510000000000002</v>
      </c>
      <c r="H26" s="203">
        <v>0</v>
      </c>
      <c r="I26" s="203">
        <v>0</v>
      </c>
      <c r="J26" s="203">
        <v>15.16</v>
      </c>
      <c r="K26" s="203">
        <v>6.26</v>
      </c>
      <c r="L26" s="203">
        <v>2.48</v>
      </c>
      <c r="M26" s="203">
        <v>0</v>
      </c>
      <c r="N26" s="203">
        <v>1.1499999999999999</v>
      </c>
      <c r="O26" s="203">
        <v>1.93</v>
      </c>
      <c r="P26" s="203">
        <v>0</v>
      </c>
      <c r="Q26" s="203">
        <v>0.2</v>
      </c>
      <c r="R26" s="203">
        <v>0.41</v>
      </c>
      <c r="S26" s="203">
        <v>0.25</v>
      </c>
      <c r="T26" s="203">
        <v>0</v>
      </c>
      <c r="U26" s="203">
        <v>7.92</v>
      </c>
      <c r="V26" s="203">
        <v>0.13</v>
      </c>
      <c r="W26" s="203">
        <v>0.44</v>
      </c>
      <c r="X26" s="203">
        <v>1.44</v>
      </c>
      <c r="Y26" s="203">
        <v>0</v>
      </c>
      <c r="Z26" s="203">
        <v>2.69</v>
      </c>
      <c r="AA26" s="203">
        <v>0.87</v>
      </c>
      <c r="AB26" s="203">
        <v>0</v>
      </c>
      <c r="AC26" s="203">
        <v>9.1999999999999993</v>
      </c>
      <c r="AD26" s="203">
        <v>0</v>
      </c>
      <c r="AE26" s="203">
        <v>0</v>
      </c>
      <c r="AF26" s="203">
        <v>0</v>
      </c>
      <c r="AG26" s="203">
        <v>24.91</v>
      </c>
      <c r="AH26" s="203">
        <v>0</v>
      </c>
      <c r="AI26" s="203">
        <v>24.91</v>
      </c>
      <c r="AJ26" s="203">
        <v>0</v>
      </c>
      <c r="AK26" s="203">
        <v>6.9</v>
      </c>
      <c r="AL26" s="203">
        <v>0</v>
      </c>
      <c r="AM26" s="203">
        <v>0</v>
      </c>
      <c r="AN26" s="203">
        <v>0</v>
      </c>
      <c r="AO26" s="203">
        <v>175.5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11.06</v>
      </c>
      <c r="E27" s="203">
        <v>0</v>
      </c>
      <c r="F27" s="203">
        <v>0</v>
      </c>
      <c r="G27" s="203">
        <v>17.510000000000002</v>
      </c>
      <c r="H27" s="203">
        <v>0</v>
      </c>
      <c r="I27" s="203">
        <v>0</v>
      </c>
      <c r="J27" s="203">
        <v>15.16</v>
      </c>
      <c r="K27" s="203">
        <v>6.25</v>
      </c>
      <c r="L27" s="203">
        <v>2.48</v>
      </c>
      <c r="M27" s="203">
        <v>0</v>
      </c>
      <c r="N27" s="203">
        <v>1.1499999999999999</v>
      </c>
      <c r="O27" s="203">
        <v>1.93</v>
      </c>
      <c r="P27" s="203">
        <v>0</v>
      </c>
      <c r="Q27" s="203">
        <v>0.2</v>
      </c>
      <c r="R27" s="203">
        <v>0.41</v>
      </c>
      <c r="S27" s="203">
        <v>0.25</v>
      </c>
      <c r="T27" s="203">
        <v>0</v>
      </c>
      <c r="U27" s="203">
        <v>7.92</v>
      </c>
      <c r="V27" s="203">
        <v>0.13</v>
      </c>
      <c r="W27" s="203">
        <v>0.44</v>
      </c>
      <c r="X27" s="203">
        <v>1.44</v>
      </c>
      <c r="Y27" s="203">
        <v>0</v>
      </c>
      <c r="Z27" s="203">
        <v>2.69</v>
      </c>
      <c r="AA27" s="203">
        <v>0.87</v>
      </c>
      <c r="AB27" s="203">
        <v>0</v>
      </c>
      <c r="AC27" s="203">
        <v>9.1999999999999993</v>
      </c>
      <c r="AD27" s="203">
        <v>0</v>
      </c>
      <c r="AE27" s="203">
        <v>0</v>
      </c>
      <c r="AF27" s="203">
        <v>0</v>
      </c>
      <c r="AG27" s="203">
        <v>24.91</v>
      </c>
      <c r="AH27" s="203">
        <v>0</v>
      </c>
      <c r="AI27" s="203">
        <v>24.91</v>
      </c>
      <c r="AJ27" s="203">
        <v>0</v>
      </c>
      <c r="AK27" s="203">
        <v>6.9</v>
      </c>
      <c r="AL27" s="203">
        <v>0</v>
      </c>
      <c r="AM27" s="203">
        <v>0</v>
      </c>
      <c r="AN27" s="203">
        <v>0</v>
      </c>
      <c r="AO27" s="203">
        <v>175.5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11.06</v>
      </c>
      <c r="E28" s="203">
        <v>0</v>
      </c>
      <c r="F28" s="203">
        <v>0</v>
      </c>
      <c r="G28" s="203">
        <v>17.510000000000002</v>
      </c>
      <c r="H28" s="203">
        <v>0</v>
      </c>
      <c r="I28" s="203">
        <v>0</v>
      </c>
      <c r="J28" s="203">
        <v>15.16</v>
      </c>
      <c r="K28" s="203">
        <v>6.25</v>
      </c>
      <c r="L28" s="203">
        <v>2.48</v>
      </c>
      <c r="M28" s="203">
        <v>0</v>
      </c>
      <c r="N28" s="203">
        <v>1.1499999999999999</v>
      </c>
      <c r="O28" s="203">
        <v>1.93</v>
      </c>
      <c r="P28" s="203">
        <v>0</v>
      </c>
      <c r="Q28" s="203">
        <v>0.2</v>
      </c>
      <c r="R28" s="203">
        <v>0.41</v>
      </c>
      <c r="S28" s="203">
        <v>0.25</v>
      </c>
      <c r="T28" s="203">
        <v>0</v>
      </c>
      <c r="U28" s="203">
        <v>7.92</v>
      </c>
      <c r="V28" s="203">
        <v>0.13</v>
      </c>
      <c r="W28" s="203">
        <v>0.44</v>
      </c>
      <c r="X28" s="203">
        <v>1.44</v>
      </c>
      <c r="Y28" s="203">
        <v>0</v>
      </c>
      <c r="Z28" s="203">
        <v>2.69</v>
      </c>
      <c r="AA28" s="203">
        <v>0.87</v>
      </c>
      <c r="AB28" s="203">
        <v>0</v>
      </c>
      <c r="AC28" s="203">
        <v>9.1999999999999993</v>
      </c>
      <c r="AD28" s="203">
        <v>0</v>
      </c>
      <c r="AE28" s="203">
        <v>0</v>
      </c>
      <c r="AF28" s="203">
        <v>0</v>
      </c>
      <c r="AG28" s="203">
        <v>24.91</v>
      </c>
      <c r="AH28" s="203">
        <v>0</v>
      </c>
      <c r="AI28" s="203">
        <v>24.91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175.5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11.06</v>
      </c>
      <c r="E29" s="203">
        <v>0</v>
      </c>
      <c r="F29" s="203">
        <v>0</v>
      </c>
      <c r="G29" s="203">
        <v>17.510000000000002</v>
      </c>
      <c r="H29" s="203">
        <v>0</v>
      </c>
      <c r="I29" s="203">
        <v>0</v>
      </c>
      <c r="J29" s="203">
        <v>15.16</v>
      </c>
      <c r="K29" s="203">
        <v>6.25</v>
      </c>
      <c r="L29" s="203">
        <v>2.48</v>
      </c>
      <c r="M29" s="203">
        <v>0</v>
      </c>
      <c r="N29" s="203">
        <v>1.1499999999999999</v>
      </c>
      <c r="O29" s="203">
        <v>1.93</v>
      </c>
      <c r="P29" s="203">
        <v>0</v>
      </c>
      <c r="Q29" s="203">
        <v>0.2</v>
      </c>
      <c r="R29" s="203">
        <v>0.41</v>
      </c>
      <c r="S29" s="203">
        <v>0.25</v>
      </c>
      <c r="T29" s="203">
        <v>0</v>
      </c>
      <c r="U29" s="203">
        <v>7.92</v>
      </c>
      <c r="V29" s="203">
        <v>0.13</v>
      </c>
      <c r="W29" s="203">
        <v>0.44</v>
      </c>
      <c r="X29" s="203">
        <v>1.44</v>
      </c>
      <c r="Y29" s="203">
        <v>0</v>
      </c>
      <c r="Z29" s="203">
        <v>2.69</v>
      </c>
      <c r="AA29" s="203">
        <v>0.87</v>
      </c>
      <c r="AB29" s="203">
        <v>0</v>
      </c>
      <c r="AC29" s="203">
        <v>9.1999999999999993</v>
      </c>
      <c r="AD29" s="203">
        <v>0</v>
      </c>
      <c r="AE29" s="203">
        <v>0</v>
      </c>
      <c r="AF29" s="203">
        <v>0</v>
      </c>
      <c r="AG29" s="203">
        <v>24.91</v>
      </c>
      <c r="AH29" s="203">
        <v>0</v>
      </c>
      <c r="AI29" s="203">
        <v>24.91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175.5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11.06</v>
      </c>
      <c r="E30" s="203">
        <v>0</v>
      </c>
      <c r="F30" s="203">
        <v>0</v>
      </c>
      <c r="G30" s="203">
        <v>17.510000000000002</v>
      </c>
      <c r="H30" s="203">
        <v>0</v>
      </c>
      <c r="I30" s="203">
        <v>0</v>
      </c>
      <c r="J30" s="203">
        <v>15.16</v>
      </c>
      <c r="K30" s="203">
        <v>6.25</v>
      </c>
      <c r="L30" s="203">
        <v>2.48</v>
      </c>
      <c r="M30" s="203">
        <v>0</v>
      </c>
      <c r="N30" s="203">
        <v>1.1499999999999999</v>
      </c>
      <c r="O30" s="203">
        <v>1.93</v>
      </c>
      <c r="P30" s="203">
        <v>0</v>
      </c>
      <c r="Q30" s="203">
        <v>0.2</v>
      </c>
      <c r="R30" s="203">
        <v>0.41</v>
      </c>
      <c r="S30" s="203">
        <v>0.25</v>
      </c>
      <c r="T30" s="203">
        <v>0</v>
      </c>
      <c r="U30" s="203">
        <v>7.92</v>
      </c>
      <c r="V30" s="203">
        <v>0.13</v>
      </c>
      <c r="W30" s="203">
        <v>0.44</v>
      </c>
      <c r="X30" s="203">
        <v>1.44</v>
      </c>
      <c r="Y30" s="203">
        <v>0</v>
      </c>
      <c r="Z30" s="203">
        <v>2.69</v>
      </c>
      <c r="AA30" s="203">
        <v>0.87</v>
      </c>
      <c r="AB30" s="203">
        <v>0</v>
      </c>
      <c r="AC30" s="203">
        <v>9.1999999999999993</v>
      </c>
      <c r="AD30" s="203">
        <v>0</v>
      </c>
      <c r="AE30" s="203">
        <v>0</v>
      </c>
      <c r="AF30" s="203">
        <v>0</v>
      </c>
      <c r="AG30" s="203">
        <v>24.91</v>
      </c>
      <c r="AH30" s="203">
        <v>0</v>
      </c>
      <c r="AI30" s="203">
        <v>24.91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175.5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11.01</v>
      </c>
      <c r="E31" s="203">
        <v>0</v>
      </c>
      <c r="F31" s="203">
        <v>0</v>
      </c>
      <c r="G31" s="203">
        <v>17.510000000000002</v>
      </c>
      <c r="H31" s="203">
        <v>0</v>
      </c>
      <c r="I31" s="203">
        <v>0</v>
      </c>
      <c r="J31" s="203">
        <v>15.16</v>
      </c>
      <c r="K31" s="203">
        <v>6.25</v>
      </c>
      <c r="L31" s="203">
        <v>2.4700000000000002</v>
      </c>
      <c r="M31" s="203">
        <v>0</v>
      </c>
      <c r="N31" s="203">
        <v>1.1499999999999999</v>
      </c>
      <c r="O31" s="203">
        <v>1.93</v>
      </c>
      <c r="P31" s="203">
        <v>0</v>
      </c>
      <c r="Q31" s="203">
        <v>0.2</v>
      </c>
      <c r="R31" s="203">
        <v>0.41</v>
      </c>
      <c r="S31" s="203">
        <v>0.25</v>
      </c>
      <c r="T31" s="203">
        <v>0</v>
      </c>
      <c r="U31" s="203">
        <v>7.92</v>
      </c>
      <c r="V31" s="203">
        <v>0.13</v>
      </c>
      <c r="W31" s="203">
        <v>0.44</v>
      </c>
      <c r="X31" s="203">
        <v>1.44</v>
      </c>
      <c r="Y31" s="203">
        <v>0</v>
      </c>
      <c r="Z31" s="203">
        <v>2.69</v>
      </c>
      <c r="AA31" s="203">
        <v>0.87</v>
      </c>
      <c r="AB31" s="203">
        <v>0</v>
      </c>
      <c r="AC31" s="203">
        <v>8.9700000000000006</v>
      </c>
      <c r="AD31" s="203">
        <v>0</v>
      </c>
      <c r="AE31" s="203">
        <v>0</v>
      </c>
      <c r="AF31" s="203">
        <v>0</v>
      </c>
      <c r="AG31" s="203">
        <v>24.91</v>
      </c>
      <c r="AH31" s="203">
        <v>0</v>
      </c>
      <c r="AI31" s="203">
        <v>24.91</v>
      </c>
      <c r="AJ31" s="203">
        <v>0</v>
      </c>
      <c r="AK31" s="203">
        <v>6.9</v>
      </c>
      <c r="AL31" s="203">
        <v>0</v>
      </c>
      <c r="AM31" s="203">
        <v>0</v>
      </c>
      <c r="AN31" s="203">
        <v>0</v>
      </c>
      <c r="AO31" s="203">
        <v>175.5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11.01</v>
      </c>
      <c r="E32" s="203">
        <v>0</v>
      </c>
      <c r="F32" s="203">
        <v>0</v>
      </c>
      <c r="G32" s="203">
        <v>17.510000000000002</v>
      </c>
      <c r="H32" s="203">
        <v>0</v>
      </c>
      <c r="I32" s="203">
        <v>0</v>
      </c>
      <c r="J32" s="203">
        <v>15.16</v>
      </c>
      <c r="K32" s="203">
        <v>6.26</v>
      </c>
      <c r="L32" s="203">
        <v>2.4500000000000002</v>
      </c>
      <c r="M32" s="203">
        <v>0</v>
      </c>
      <c r="N32" s="203">
        <v>1.1499999999999999</v>
      </c>
      <c r="O32" s="203">
        <v>1.93</v>
      </c>
      <c r="P32" s="203">
        <v>0</v>
      </c>
      <c r="Q32" s="203">
        <v>0.2</v>
      </c>
      <c r="R32" s="203">
        <v>0.41</v>
      </c>
      <c r="S32" s="203">
        <v>0.25</v>
      </c>
      <c r="T32" s="203">
        <v>0</v>
      </c>
      <c r="U32" s="203">
        <v>7.92</v>
      </c>
      <c r="V32" s="203">
        <v>0.13</v>
      </c>
      <c r="W32" s="203">
        <v>0.44</v>
      </c>
      <c r="X32" s="203">
        <v>1.44</v>
      </c>
      <c r="Y32" s="203">
        <v>0</v>
      </c>
      <c r="Z32" s="203">
        <v>2.69</v>
      </c>
      <c r="AA32" s="203">
        <v>0.87</v>
      </c>
      <c r="AB32" s="203">
        <v>0</v>
      </c>
      <c r="AC32" s="203">
        <v>8.9700000000000006</v>
      </c>
      <c r="AD32" s="203">
        <v>0</v>
      </c>
      <c r="AE32" s="203">
        <v>0</v>
      </c>
      <c r="AF32" s="203">
        <v>0</v>
      </c>
      <c r="AG32" s="203">
        <v>24.91</v>
      </c>
      <c r="AH32" s="203">
        <v>0</v>
      </c>
      <c r="AI32" s="203">
        <v>24.91</v>
      </c>
      <c r="AJ32" s="203">
        <v>0</v>
      </c>
      <c r="AK32" s="203">
        <v>6.9</v>
      </c>
      <c r="AL32" s="203">
        <v>0</v>
      </c>
      <c r="AM32" s="203">
        <v>0</v>
      </c>
      <c r="AN32" s="203">
        <v>0</v>
      </c>
      <c r="AO32" s="203">
        <v>175.5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11.01</v>
      </c>
      <c r="E33" s="203">
        <v>0</v>
      </c>
      <c r="F33" s="203">
        <v>0</v>
      </c>
      <c r="G33" s="203">
        <v>17.510000000000002</v>
      </c>
      <c r="H33" s="203">
        <v>0</v>
      </c>
      <c r="I33" s="203">
        <v>0</v>
      </c>
      <c r="J33" s="203">
        <v>15.16</v>
      </c>
      <c r="K33" s="203">
        <v>76.63</v>
      </c>
      <c r="L33" s="203">
        <v>32.39</v>
      </c>
      <c r="M33" s="203">
        <v>0</v>
      </c>
      <c r="N33" s="203">
        <v>1.1499999999999999</v>
      </c>
      <c r="O33" s="203">
        <v>1.93</v>
      </c>
      <c r="P33" s="203">
        <v>0</v>
      </c>
      <c r="Q33" s="203">
        <v>3.92</v>
      </c>
      <c r="R33" s="203">
        <v>7.88</v>
      </c>
      <c r="S33" s="203">
        <v>4.78</v>
      </c>
      <c r="T33" s="203">
        <v>0</v>
      </c>
      <c r="U33" s="203">
        <v>7.92</v>
      </c>
      <c r="V33" s="203">
        <v>2.41</v>
      </c>
      <c r="W33" s="203">
        <v>0.44</v>
      </c>
      <c r="X33" s="203">
        <v>1.44</v>
      </c>
      <c r="Y33" s="203">
        <v>0</v>
      </c>
      <c r="Z33" s="203">
        <v>37.979999999999997</v>
      </c>
      <c r="AA33" s="203">
        <v>11.37</v>
      </c>
      <c r="AB33" s="203">
        <v>0</v>
      </c>
      <c r="AC33" s="203">
        <v>8.9700000000000006</v>
      </c>
      <c r="AD33" s="203">
        <v>0</v>
      </c>
      <c r="AE33" s="203">
        <v>0</v>
      </c>
      <c r="AF33" s="203">
        <v>0</v>
      </c>
      <c r="AG33" s="203">
        <v>24.91</v>
      </c>
      <c r="AH33" s="203">
        <v>0</v>
      </c>
      <c r="AI33" s="203">
        <v>24.91</v>
      </c>
      <c r="AJ33" s="203">
        <v>0</v>
      </c>
      <c r="AK33" s="203">
        <v>6.9</v>
      </c>
      <c r="AL33" s="203">
        <v>0</v>
      </c>
      <c r="AM33" s="203">
        <v>0</v>
      </c>
      <c r="AN33" s="203">
        <v>0</v>
      </c>
      <c r="AO33" s="203">
        <v>175.5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11.01</v>
      </c>
      <c r="E34" s="203">
        <v>0</v>
      </c>
      <c r="F34" s="203">
        <v>0</v>
      </c>
      <c r="G34" s="203">
        <v>17.510000000000002</v>
      </c>
      <c r="H34" s="203">
        <v>0</v>
      </c>
      <c r="I34" s="203">
        <v>0</v>
      </c>
      <c r="J34" s="203">
        <v>15.16</v>
      </c>
      <c r="K34" s="203">
        <v>76.63</v>
      </c>
      <c r="L34" s="203">
        <v>32.15</v>
      </c>
      <c r="M34" s="203">
        <v>0</v>
      </c>
      <c r="N34" s="203">
        <v>1.1499999999999999</v>
      </c>
      <c r="O34" s="203">
        <v>1.93</v>
      </c>
      <c r="P34" s="203">
        <v>0</v>
      </c>
      <c r="Q34" s="203">
        <v>2.39</v>
      </c>
      <c r="R34" s="203">
        <v>5.12</v>
      </c>
      <c r="S34" s="203">
        <v>3.15</v>
      </c>
      <c r="T34" s="203">
        <v>0</v>
      </c>
      <c r="U34" s="203">
        <v>7.92</v>
      </c>
      <c r="V34" s="203">
        <v>2.57</v>
      </c>
      <c r="W34" s="203">
        <v>0.44</v>
      </c>
      <c r="X34" s="203">
        <v>1.43</v>
      </c>
      <c r="Y34" s="203">
        <v>0</v>
      </c>
      <c r="Z34" s="203">
        <v>37.979999999999997</v>
      </c>
      <c r="AA34" s="203">
        <v>11.37</v>
      </c>
      <c r="AB34" s="203">
        <v>0</v>
      </c>
      <c r="AC34" s="203">
        <v>8.9700000000000006</v>
      </c>
      <c r="AD34" s="203">
        <v>0</v>
      </c>
      <c r="AE34" s="203">
        <v>0</v>
      </c>
      <c r="AF34" s="203">
        <v>0</v>
      </c>
      <c r="AG34" s="203">
        <v>24.91</v>
      </c>
      <c r="AH34" s="203">
        <v>0</v>
      </c>
      <c r="AI34" s="203">
        <v>24.91</v>
      </c>
      <c r="AJ34" s="203">
        <v>0</v>
      </c>
      <c r="AK34" s="203">
        <v>6.9</v>
      </c>
      <c r="AL34" s="203">
        <v>0</v>
      </c>
      <c r="AM34" s="203">
        <v>0</v>
      </c>
      <c r="AN34" s="203">
        <v>0</v>
      </c>
      <c r="AO34" s="203">
        <v>175.5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11.01</v>
      </c>
      <c r="E35" s="203">
        <v>0</v>
      </c>
      <c r="F35" s="203">
        <v>0</v>
      </c>
      <c r="G35" s="203">
        <v>17.510000000000002</v>
      </c>
      <c r="H35" s="203">
        <v>0</v>
      </c>
      <c r="I35" s="203">
        <v>0</v>
      </c>
      <c r="J35" s="203">
        <v>15.16</v>
      </c>
      <c r="K35" s="203">
        <v>76.63</v>
      </c>
      <c r="L35" s="203">
        <v>32.15</v>
      </c>
      <c r="M35" s="203">
        <v>0</v>
      </c>
      <c r="N35" s="203">
        <v>1.1499999999999999</v>
      </c>
      <c r="O35" s="203">
        <v>1.93</v>
      </c>
      <c r="P35" s="203">
        <v>0</v>
      </c>
      <c r="Q35" s="203">
        <v>2.39</v>
      </c>
      <c r="R35" s="203">
        <v>5.12</v>
      </c>
      <c r="S35" s="203">
        <v>3.15</v>
      </c>
      <c r="T35" s="203">
        <v>0</v>
      </c>
      <c r="U35" s="203">
        <v>7.92</v>
      </c>
      <c r="V35" s="203">
        <v>1.27</v>
      </c>
      <c r="W35" s="203">
        <v>5.68</v>
      </c>
      <c r="X35" s="203">
        <v>1.43</v>
      </c>
      <c r="Y35" s="203">
        <v>0</v>
      </c>
      <c r="Z35" s="203">
        <v>37.979999999999997</v>
      </c>
      <c r="AA35" s="203">
        <v>11.37</v>
      </c>
      <c r="AB35" s="203">
        <v>0</v>
      </c>
      <c r="AC35" s="203">
        <v>8.9700000000000006</v>
      </c>
      <c r="AD35" s="203">
        <v>0</v>
      </c>
      <c r="AE35" s="203">
        <v>0</v>
      </c>
      <c r="AF35" s="203">
        <v>0</v>
      </c>
      <c r="AG35" s="203">
        <v>24.91</v>
      </c>
      <c r="AH35" s="203">
        <v>0</v>
      </c>
      <c r="AI35" s="203">
        <v>24.91</v>
      </c>
      <c r="AJ35" s="203">
        <v>0</v>
      </c>
      <c r="AK35" s="203">
        <v>6.9</v>
      </c>
      <c r="AL35" s="203">
        <v>0</v>
      </c>
      <c r="AM35" s="203">
        <v>0</v>
      </c>
      <c r="AN35" s="203">
        <v>0</v>
      </c>
      <c r="AO35" s="203">
        <v>175.5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11.01</v>
      </c>
      <c r="E36" s="203">
        <v>0</v>
      </c>
      <c r="F36" s="203">
        <v>0</v>
      </c>
      <c r="G36" s="203">
        <v>17.510000000000002</v>
      </c>
      <c r="H36" s="203">
        <v>0</v>
      </c>
      <c r="I36" s="203">
        <v>0</v>
      </c>
      <c r="J36" s="203">
        <v>15.16</v>
      </c>
      <c r="K36" s="203">
        <v>76.63</v>
      </c>
      <c r="L36" s="203">
        <v>32.15</v>
      </c>
      <c r="M36" s="203">
        <v>0</v>
      </c>
      <c r="N36" s="203">
        <v>1.1499999999999999</v>
      </c>
      <c r="O36" s="203">
        <v>1.93</v>
      </c>
      <c r="P36" s="203">
        <v>0</v>
      </c>
      <c r="Q36" s="203">
        <v>2.39</v>
      </c>
      <c r="R36" s="203">
        <v>5.12</v>
      </c>
      <c r="S36" s="203">
        <v>3.15</v>
      </c>
      <c r="T36" s="203">
        <v>0</v>
      </c>
      <c r="U36" s="203">
        <v>7.92</v>
      </c>
      <c r="V36" s="203">
        <v>1.27</v>
      </c>
      <c r="W36" s="203">
        <v>5.87</v>
      </c>
      <c r="X36" s="203">
        <v>18.43</v>
      </c>
      <c r="Y36" s="203">
        <v>0</v>
      </c>
      <c r="Z36" s="203">
        <v>37.979999999999997</v>
      </c>
      <c r="AA36" s="203">
        <v>11.37</v>
      </c>
      <c r="AB36" s="203">
        <v>0</v>
      </c>
      <c r="AC36" s="203">
        <v>8.9700000000000006</v>
      </c>
      <c r="AD36" s="203">
        <v>0</v>
      </c>
      <c r="AE36" s="203">
        <v>0</v>
      </c>
      <c r="AF36" s="203">
        <v>0</v>
      </c>
      <c r="AG36" s="203">
        <v>24.91</v>
      </c>
      <c r="AH36" s="203">
        <v>0</v>
      </c>
      <c r="AI36" s="203">
        <v>24.91</v>
      </c>
      <c r="AJ36" s="203">
        <v>0</v>
      </c>
      <c r="AK36" s="203">
        <v>6.9</v>
      </c>
      <c r="AL36" s="203">
        <v>0</v>
      </c>
      <c r="AM36" s="203">
        <v>0</v>
      </c>
      <c r="AN36" s="203">
        <v>0</v>
      </c>
      <c r="AO36" s="203">
        <v>175.5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11.01</v>
      </c>
      <c r="E37" s="203">
        <v>0</v>
      </c>
      <c r="F37" s="203">
        <v>0</v>
      </c>
      <c r="G37" s="203">
        <v>17.510000000000002</v>
      </c>
      <c r="H37" s="203">
        <v>0</v>
      </c>
      <c r="I37" s="203">
        <v>0</v>
      </c>
      <c r="J37" s="203">
        <v>15.16</v>
      </c>
      <c r="K37" s="203">
        <v>76.63</v>
      </c>
      <c r="L37" s="203">
        <v>32.15</v>
      </c>
      <c r="M37" s="203">
        <v>0</v>
      </c>
      <c r="N37" s="203">
        <v>1.1499999999999999</v>
      </c>
      <c r="O37" s="203">
        <v>1.93</v>
      </c>
      <c r="P37" s="203">
        <v>0</v>
      </c>
      <c r="Q37" s="203">
        <v>2.39</v>
      </c>
      <c r="R37" s="203">
        <v>5.12</v>
      </c>
      <c r="S37" s="203">
        <v>3.15</v>
      </c>
      <c r="T37" s="203">
        <v>0</v>
      </c>
      <c r="U37" s="203">
        <v>7.92</v>
      </c>
      <c r="V37" s="203">
        <v>1.02</v>
      </c>
      <c r="W37" s="203">
        <v>4.5</v>
      </c>
      <c r="X37" s="203">
        <v>17.670000000000002</v>
      </c>
      <c r="Y37" s="203">
        <v>0</v>
      </c>
      <c r="Z37" s="203">
        <v>37.979999999999997</v>
      </c>
      <c r="AA37" s="203">
        <v>11.37</v>
      </c>
      <c r="AB37" s="203">
        <v>0</v>
      </c>
      <c r="AC37" s="203">
        <v>8.9700000000000006</v>
      </c>
      <c r="AD37" s="203">
        <v>0</v>
      </c>
      <c r="AE37" s="203">
        <v>0</v>
      </c>
      <c r="AF37" s="203">
        <v>0</v>
      </c>
      <c r="AG37" s="203">
        <v>24.91</v>
      </c>
      <c r="AH37" s="203">
        <v>0</v>
      </c>
      <c r="AI37" s="203">
        <v>24.91</v>
      </c>
      <c r="AJ37" s="203">
        <v>0</v>
      </c>
      <c r="AK37" s="203">
        <v>6.9</v>
      </c>
      <c r="AL37" s="203">
        <v>0</v>
      </c>
      <c r="AM37" s="203">
        <v>0</v>
      </c>
      <c r="AN37" s="203">
        <v>0</v>
      </c>
      <c r="AO37" s="203">
        <v>175.5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11.01</v>
      </c>
      <c r="E38" s="203">
        <v>0</v>
      </c>
      <c r="F38" s="203">
        <v>0</v>
      </c>
      <c r="G38" s="203">
        <v>17.510000000000002</v>
      </c>
      <c r="H38" s="203">
        <v>0</v>
      </c>
      <c r="I38" s="203">
        <v>0</v>
      </c>
      <c r="J38" s="203">
        <v>15.16</v>
      </c>
      <c r="K38" s="203">
        <v>76.63</v>
      </c>
      <c r="L38" s="203">
        <v>32.15</v>
      </c>
      <c r="M38" s="203">
        <v>0</v>
      </c>
      <c r="N38" s="203">
        <v>1.1499999999999999</v>
      </c>
      <c r="O38" s="203">
        <v>1.93</v>
      </c>
      <c r="P38" s="203">
        <v>0</v>
      </c>
      <c r="Q38" s="203">
        <v>2.39</v>
      </c>
      <c r="R38" s="203">
        <v>5.12</v>
      </c>
      <c r="S38" s="203">
        <v>3.15</v>
      </c>
      <c r="T38" s="203">
        <v>0</v>
      </c>
      <c r="U38" s="203">
        <v>7.92</v>
      </c>
      <c r="V38" s="203">
        <v>1.02</v>
      </c>
      <c r="W38" s="203">
        <v>4.5</v>
      </c>
      <c r="X38" s="203">
        <v>17.670000000000002</v>
      </c>
      <c r="Y38" s="203">
        <v>0</v>
      </c>
      <c r="Z38" s="203">
        <v>37.979999999999997</v>
      </c>
      <c r="AA38" s="203">
        <v>11.37</v>
      </c>
      <c r="AB38" s="203">
        <v>0</v>
      </c>
      <c r="AC38" s="203">
        <v>8.9700000000000006</v>
      </c>
      <c r="AD38" s="203">
        <v>0</v>
      </c>
      <c r="AE38" s="203">
        <v>0</v>
      </c>
      <c r="AF38" s="203">
        <v>0</v>
      </c>
      <c r="AG38" s="203">
        <v>24.91</v>
      </c>
      <c r="AH38" s="203">
        <v>0</v>
      </c>
      <c r="AI38" s="203">
        <v>24.91</v>
      </c>
      <c r="AJ38" s="203">
        <v>0</v>
      </c>
      <c r="AK38" s="203">
        <v>6.9</v>
      </c>
      <c r="AL38" s="203">
        <v>0</v>
      </c>
      <c r="AM38" s="203">
        <v>0</v>
      </c>
      <c r="AN38" s="203">
        <v>0</v>
      </c>
      <c r="AO38" s="203">
        <v>175.5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11.01</v>
      </c>
      <c r="E39" s="203">
        <v>0</v>
      </c>
      <c r="F39" s="203">
        <v>0</v>
      </c>
      <c r="G39" s="203">
        <v>17.510000000000002</v>
      </c>
      <c r="H39" s="203">
        <v>0</v>
      </c>
      <c r="I39" s="203">
        <v>0</v>
      </c>
      <c r="J39" s="203">
        <v>15.16</v>
      </c>
      <c r="K39" s="203">
        <v>76.63</v>
      </c>
      <c r="L39" s="203">
        <v>32.15</v>
      </c>
      <c r="M39" s="203">
        <v>0</v>
      </c>
      <c r="N39" s="203">
        <v>1.1499999999999999</v>
      </c>
      <c r="O39" s="203">
        <v>1.93</v>
      </c>
      <c r="P39" s="203">
        <v>0</v>
      </c>
      <c r="Q39" s="203">
        <v>2.39</v>
      </c>
      <c r="R39" s="203">
        <v>5.12</v>
      </c>
      <c r="S39" s="203">
        <v>2.59</v>
      </c>
      <c r="T39" s="203">
        <v>0</v>
      </c>
      <c r="U39" s="203">
        <v>7.92</v>
      </c>
      <c r="V39" s="203">
        <v>1.02</v>
      </c>
      <c r="W39" s="203">
        <v>4.4800000000000004</v>
      </c>
      <c r="X39" s="203">
        <v>17.670000000000002</v>
      </c>
      <c r="Y39" s="203">
        <v>0</v>
      </c>
      <c r="Z39" s="203">
        <v>37.979999999999997</v>
      </c>
      <c r="AA39" s="203">
        <v>11.37</v>
      </c>
      <c r="AB39" s="203">
        <v>0</v>
      </c>
      <c r="AC39" s="203">
        <v>9.1999999999999993</v>
      </c>
      <c r="AD39" s="203">
        <v>0</v>
      </c>
      <c r="AE39" s="203">
        <v>0</v>
      </c>
      <c r="AF39" s="203">
        <v>0</v>
      </c>
      <c r="AG39" s="203">
        <v>24.91</v>
      </c>
      <c r="AH39" s="203">
        <v>0</v>
      </c>
      <c r="AI39" s="203">
        <v>24.91</v>
      </c>
      <c r="AJ39" s="203">
        <v>0</v>
      </c>
      <c r="AK39" s="203">
        <v>6</v>
      </c>
      <c r="AL39" s="203">
        <v>0</v>
      </c>
      <c r="AM39" s="203">
        <v>0</v>
      </c>
      <c r="AN39" s="203">
        <v>0</v>
      </c>
      <c r="AO39" s="203">
        <v>172.8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11.01</v>
      </c>
      <c r="E40" s="203">
        <v>0</v>
      </c>
      <c r="F40" s="203">
        <v>0</v>
      </c>
      <c r="G40" s="203">
        <v>17.510000000000002</v>
      </c>
      <c r="H40" s="203">
        <v>0</v>
      </c>
      <c r="I40" s="203">
        <v>0</v>
      </c>
      <c r="J40" s="203">
        <v>15.16</v>
      </c>
      <c r="K40" s="203">
        <v>76.63</v>
      </c>
      <c r="L40" s="203">
        <v>32.15</v>
      </c>
      <c r="M40" s="203">
        <v>0</v>
      </c>
      <c r="N40" s="203">
        <v>1.1499999999999999</v>
      </c>
      <c r="O40" s="203">
        <v>1.93</v>
      </c>
      <c r="P40" s="203">
        <v>0</v>
      </c>
      <c r="Q40" s="203">
        <v>2.39</v>
      </c>
      <c r="R40" s="203">
        <v>5.12</v>
      </c>
      <c r="S40" s="203">
        <v>2.59</v>
      </c>
      <c r="T40" s="203">
        <v>0</v>
      </c>
      <c r="U40" s="203">
        <v>7.92</v>
      </c>
      <c r="V40" s="203">
        <v>1.02</v>
      </c>
      <c r="W40" s="203">
        <v>4.4800000000000004</v>
      </c>
      <c r="X40" s="203">
        <v>17.670000000000002</v>
      </c>
      <c r="Y40" s="203">
        <v>0</v>
      </c>
      <c r="Z40" s="203">
        <v>37.979999999999997</v>
      </c>
      <c r="AA40" s="203">
        <v>11.37</v>
      </c>
      <c r="AB40" s="203">
        <v>0</v>
      </c>
      <c r="AC40" s="203">
        <v>9.1999999999999993</v>
      </c>
      <c r="AD40" s="203">
        <v>0</v>
      </c>
      <c r="AE40" s="203">
        <v>0</v>
      </c>
      <c r="AF40" s="203">
        <v>0</v>
      </c>
      <c r="AG40" s="203">
        <v>24.91</v>
      </c>
      <c r="AH40" s="203">
        <v>0</v>
      </c>
      <c r="AI40" s="203">
        <v>24.91</v>
      </c>
      <c r="AJ40" s="203">
        <v>0</v>
      </c>
      <c r="AK40" s="203">
        <v>6</v>
      </c>
      <c r="AL40" s="203">
        <v>0</v>
      </c>
      <c r="AM40" s="203">
        <v>0</v>
      </c>
      <c r="AN40" s="203">
        <v>0</v>
      </c>
      <c r="AO40" s="203">
        <v>172.8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10.98</v>
      </c>
      <c r="E41" s="203">
        <v>0</v>
      </c>
      <c r="F41" s="203">
        <v>0</v>
      </c>
      <c r="G41" s="203">
        <v>17.510000000000002</v>
      </c>
      <c r="H41" s="203">
        <v>0</v>
      </c>
      <c r="I41" s="203">
        <v>0</v>
      </c>
      <c r="J41" s="203">
        <v>15.16</v>
      </c>
      <c r="K41" s="203">
        <v>76.63</v>
      </c>
      <c r="L41" s="203">
        <v>32.15</v>
      </c>
      <c r="M41" s="203">
        <v>0</v>
      </c>
      <c r="N41" s="203">
        <v>1.1499999999999999</v>
      </c>
      <c r="O41" s="203">
        <v>1.93</v>
      </c>
      <c r="P41" s="203">
        <v>3.05</v>
      </c>
      <c r="Q41" s="203">
        <v>2.39</v>
      </c>
      <c r="R41" s="203">
        <v>5.12</v>
      </c>
      <c r="S41" s="203">
        <v>2.59</v>
      </c>
      <c r="T41" s="203">
        <v>0</v>
      </c>
      <c r="U41" s="203">
        <v>7.92</v>
      </c>
      <c r="V41" s="203">
        <v>1.02</v>
      </c>
      <c r="W41" s="203">
        <v>4.41</v>
      </c>
      <c r="X41" s="203">
        <v>17.670000000000002</v>
      </c>
      <c r="Y41" s="203">
        <v>0</v>
      </c>
      <c r="Z41" s="203">
        <v>37.979999999999997</v>
      </c>
      <c r="AA41" s="203">
        <v>11.37</v>
      </c>
      <c r="AB41" s="203">
        <v>0</v>
      </c>
      <c r="AC41" s="203">
        <v>9.1999999999999993</v>
      </c>
      <c r="AD41" s="203">
        <v>0</v>
      </c>
      <c r="AE41" s="203">
        <v>0</v>
      </c>
      <c r="AF41" s="203">
        <v>0</v>
      </c>
      <c r="AG41" s="203">
        <v>24.91</v>
      </c>
      <c r="AH41" s="203">
        <v>0</v>
      </c>
      <c r="AI41" s="203">
        <v>24.91</v>
      </c>
      <c r="AJ41" s="203">
        <v>0</v>
      </c>
      <c r="AK41" s="203">
        <v>6</v>
      </c>
      <c r="AL41" s="203">
        <v>0</v>
      </c>
      <c r="AM41" s="203">
        <v>0</v>
      </c>
      <c r="AN41" s="203">
        <v>0</v>
      </c>
      <c r="AO41" s="203">
        <v>172.8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10.98</v>
      </c>
      <c r="E42" s="203">
        <v>0</v>
      </c>
      <c r="F42" s="203">
        <v>0</v>
      </c>
      <c r="G42" s="203">
        <v>17.510000000000002</v>
      </c>
      <c r="H42" s="203">
        <v>0</v>
      </c>
      <c r="I42" s="203">
        <v>0</v>
      </c>
      <c r="J42" s="203">
        <v>15.16</v>
      </c>
      <c r="K42" s="203">
        <v>76.63</v>
      </c>
      <c r="L42" s="203">
        <v>32.15</v>
      </c>
      <c r="M42" s="203">
        <v>0</v>
      </c>
      <c r="N42" s="203">
        <v>1.1499999999999999</v>
      </c>
      <c r="O42" s="203">
        <v>1.93</v>
      </c>
      <c r="P42" s="203">
        <v>2.59</v>
      </c>
      <c r="Q42" s="203">
        <v>2.39</v>
      </c>
      <c r="R42" s="203">
        <v>5.12</v>
      </c>
      <c r="S42" s="203">
        <v>2.59</v>
      </c>
      <c r="T42" s="203">
        <v>0</v>
      </c>
      <c r="U42" s="203">
        <v>7.92</v>
      </c>
      <c r="V42" s="203">
        <v>1.02</v>
      </c>
      <c r="W42" s="203">
        <v>4.41</v>
      </c>
      <c r="X42" s="203">
        <v>17.670000000000002</v>
      </c>
      <c r="Y42" s="203">
        <v>0</v>
      </c>
      <c r="Z42" s="203">
        <v>37.979999999999997</v>
      </c>
      <c r="AA42" s="203">
        <v>11.37</v>
      </c>
      <c r="AB42" s="203">
        <v>0</v>
      </c>
      <c r="AC42" s="203">
        <v>9.1999999999999993</v>
      </c>
      <c r="AD42" s="203">
        <v>0</v>
      </c>
      <c r="AE42" s="203">
        <v>0</v>
      </c>
      <c r="AF42" s="203">
        <v>0</v>
      </c>
      <c r="AG42" s="203">
        <v>24.91</v>
      </c>
      <c r="AH42" s="203">
        <v>0</v>
      </c>
      <c r="AI42" s="203">
        <v>24.91</v>
      </c>
      <c r="AJ42" s="203">
        <v>0</v>
      </c>
      <c r="AK42" s="203">
        <v>6</v>
      </c>
      <c r="AL42" s="203">
        <v>0</v>
      </c>
      <c r="AM42" s="203">
        <v>0</v>
      </c>
      <c r="AN42" s="203">
        <v>0</v>
      </c>
      <c r="AO42" s="203">
        <v>172.8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10.87</v>
      </c>
      <c r="E43" s="203">
        <v>0</v>
      </c>
      <c r="F43" s="203">
        <v>0</v>
      </c>
      <c r="G43" s="203">
        <v>17.510000000000002</v>
      </c>
      <c r="H43" s="203">
        <v>0</v>
      </c>
      <c r="I43" s="203">
        <v>0</v>
      </c>
      <c r="J43" s="203">
        <v>15.16</v>
      </c>
      <c r="K43" s="203">
        <v>76.63</v>
      </c>
      <c r="L43" s="203">
        <v>32.15</v>
      </c>
      <c r="M43" s="203">
        <v>0</v>
      </c>
      <c r="N43" s="203">
        <v>1.1499999999999999</v>
      </c>
      <c r="O43" s="203">
        <v>1.93</v>
      </c>
      <c r="P43" s="203">
        <v>2.59</v>
      </c>
      <c r="Q43" s="203">
        <v>2.39</v>
      </c>
      <c r="R43" s="203">
        <v>5.05</v>
      </c>
      <c r="S43" s="203">
        <v>2.59</v>
      </c>
      <c r="T43" s="203">
        <v>0</v>
      </c>
      <c r="U43" s="203">
        <v>7.92</v>
      </c>
      <c r="V43" s="203">
        <v>1.02</v>
      </c>
      <c r="W43" s="203">
        <v>4.41</v>
      </c>
      <c r="X43" s="203">
        <v>17.670000000000002</v>
      </c>
      <c r="Y43" s="203">
        <v>0</v>
      </c>
      <c r="Z43" s="203">
        <v>37.979999999999997</v>
      </c>
      <c r="AA43" s="203">
        <v>11.37</v>
      </c>
      <c r="AB43" s="203">
        <v>0</v>
      </c>
      <c r="AC43" s="203">
        <v>9.1999999999999993</v>
      </c>
      <c r="AD43" s="203">
        <v>0</v>
      </c>
      <c r="AE43" s="203">
        <v>0</v>
      </c>
      <c r="AF43" s="203">
        <v>0</v>
      </c>
      <c r="AG43" s="203">
        <v>24.91</v>
      </c>
      <c r="AH43" s="203">
        <v>0</v>
      </c>
      <c r="AI43" s="203">
        <v>24.91</v>
      </c>
      <c r="AJ43" s="203">
        <v>0</v>
      </c>
      <c r="AK43" s="203">
        <v>6</v>
      </c>
      <c r="AL43" s="203">
        <v>0</v>
      </c>
      <c r="AM43" s="203">
        <v>0</v>
      </c>
      <c r="AN43" s="203">
        <v>0</v>
      </c>
      <c r="AO43" s="203">
        <v>172.8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10.87</v>
      </c>
      <c r="E44" s="203">
        <v>0</v>
      </c>
      <c r="F44" s="203">
        <v>0</v>
      </c>
      <c r="G44" s="203">
        <v>17.510000000000002</v>
      </c>
      <c r="H44" s="203">
        <v>0</v>
      </c>
      <c r="I44" s="203">
        <v>0</v>
      </c>
      <c r="J44" s="203">
        <v>15.16</v>
      </c>
      <c r="K44" s="203">
        <v>76.63</v>
      </c>
      <c r="L44" s="203">
        <v>32.15</v>
      </c>
      <c r="M44" s="203">
        <v>0</v>
      </c>
      <c r="N44" s="203">
        <v>1.1499999999999999</v>
      </c>
      <c r="O44" s="203">
        <v>1.93</v>
      </c>
      <c r="P44" s="203">
        <v>2.59</v>
      </c>
      <c r="Q44" s="203">
        <v>2.39</v>
      </c>
      <c r="R44" s="203">
        <v>5.05</v>
      </c>
      <c r="S44" s="203">
        <v>2.59</v>
      </c>
      <c r="T44" s="203">
        <v>0</v>
      </c>
      <c r="U44" s="203">
        <v>7.92</v>
      </c>
      <c r="V44" s="203">
        <v>1.02</v>
      </c>
      <c r="W44" s="203">
        <v>4.41</v>
      </c>
      <c r="X44" s="203">
        <v>17.11</v>
      </c>
      <c r="Y44" s="203">
        <v>0</v>
      </c>
      <c r="Z44" s="203">
        <v>37.979999999999997</v>
      </c>
      <c r="AA44" s="203">
        <v>11.37</v>
      </c>
      <c r="AB44" s="203">
        <v>0</v>
      </c>
      <c r="AC44" s="203">
        <v>9.1999999999999993</v>
      </c>
      <c r="AD44" s="203">
        <v>0</v>
      </c>
      <c r="AE44" s="203">
        <v>0</v>
      </c>
      <c r="AF44" s="203">
        <v>0</v>
      </c>
      <c r="AG44" s="203">
        <v>24.91</v>
      </c>
      <c r="AH44" s="203">
        <v>0</v>
      </c>
      <c r="AI44" s="203">
        <v>24.91</v>
      </c>
      <c r="AJ44" s="203">
        <v>0</v>
      </c>
      <c r="AK44" s="203">
        <v>6</v>
      </c>
      <c r="AL44" s="203">
        <v>0</v>
      </c>
      <c r="AM44" s="203">
        <v>0</v>
      </c>
      <c r="AN44" s="203">
        <v>0</v>
      </c>
      <c r="AO44" s="203">
        <v>172.8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10.87</v>
      </c>
      <c r="E45" s="203">
        <v>0</v>
      </c>
      <c r="F45" s="203">
        <v>0</v>
      </c>
      <c r="G45" s="203">
        <v>17.510000000000002</v>
      </c>
      <c r="H45" s="203">
        <v>0</v>
      </c>
      <c r="I45" s="203">
        <v>0</v>
      </c>
      <c r="J45" s="203">
        <v>15.16</v>
      </c>
      <c r="K45" s="203">
        <v>76.63</v>
      </c>
      <c r="L45" s="203">
        <v>32.15</v>
      </c>
      <c r="M45" s="203">
        <v>0</v>
      </c>
      <c r="N45" s="203">
        <v>1.1499999999999999</v>
      </c>
      <c r="O45" s="203">
        <v>1.93</v>
      </c>
      <c r="P45" s="203">
        <v>2.59</v>
      </c>
      <c r="Q45" s="203">
        <v>2.13</v>
      </c>
      <c r="R45" s="203">
        <v>5.05</v>
      </c>
      <c r="S45" s="203">
        <v>2.59</v>
      </c>
      <c r="T45" s="203">
        <v>0</v>
      </c>
      <c r="U45" s="203">
        <v>7.92</v>
      </c>
      <c r="V45" s="203">
        <v>1.02</v>
      </c>
      <c r="W45" s="203">
        <v>4.0999999999999996</v>
      </c>
      <c r="X45" s="203">
        <v>15.98</v>
      </c>
      <c r="Y45" s="203">
        <v>0</v>
      </c>
      <c r="Z45" s="203">
        <v>37.979999999999997</v>
      </c>
      <c r="AA45" s="203">
        <v>11.37</v>
      </c>
      <c r="AB45" s="203">
        <v>0</v>
      </c>
      <c r="AC45" s="203">
        <v>9.48</v>
      </c>
      <c r="AD45" s="203">
        <v>0</v>
      </c>
      <c r="AE45" s="203">
        <v>0</v>
      </c>
      <c r="AF45" s="203">
        <v>0</v>
      </c>
      <c r="AG45" s="203">
        <v>24.91</v>
      </c>
      <c r="AH45" s="203">
        <v>0</v>
      </c>
      <c r="AI45" s="203">
        <v>24.91</v>
      </c>
      <c r="AJ45" s="203">
        <v>0</v>
      </c>
      <c r="AK45" s="203">
        <v>6</v>
      </c>
      <c r="AL45" s="203">
        <v>0</v>
      </c>
      <c r="AM45" s="203">
        <v>0</v>
      </c>
      <c r="AN45" s="203">
        <v>0</v>
      </c>
      <c r="AO45" s="203">
        <v>172.8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10.87</v>
      </c>
      <c r="E46" s="203">
        <v>0</v>
      </c>
      <c r="F46" s="203">
        <v>0</v>
      </c>
      <c r="G46" s="203">
        <v>17.510000000000002</v>
      </c>
      <c r="H46" s="203">
        <v>0</v>
      </c>
      <c r="I46" s="203">
        <v>0</v>
      </c>
      <c r="J46" s="203">
        <v>15.16</v>
      </c>
      <c r="K46" s="203">
        <v>76.63</v>
      </c>
      <c r="L46" s="203">
        <v>32.15</v>
      </c>
      <c r="M46" s="203">
        <v>0</v>
      </c>
      <c r="N46" s="203">
        <v>1.1499999999999999</v>
      </c>
      <c r="O46" s="203">
        <v>1.93</v>
      </c>
      <c r="P46" s="203">
        <v>2.59</v>
      </c>
      <c r="Q46" s="203">
        <v>2.13</v>
      </c>
      <c r="R46" s="203">
        <v>5.05</v>
      </c>
      <c r="S46" s="203">
        <v>2.59</v>
      </c>
      <c r="T46" s="203">
        <v>0</v>
      </c>
      <c r="U46" s="203">
        <v>7.92</v>
      </c>
      <c r="V46" s="203">
        <v>1.02</v>
      </c>
      <c r="W46" s="203">
        <v>4.0999999999999996</v>
      </c>
      <c r="X46" s="203">
        <v>15.96</v>
      </c>
      <c r="Y46" s="203">
        <v>0</v>
      </c>
      <c r="Z46" s="203">
        <v>37.979999999999997</v>
      </c>
      <c r="AA46" s="203">
        <v>11.37</v>
      </c>
      <c r="AB46" s="203">
        <v>0</v>
      </c>
      <c r="AC46" s="203">
        <v>9.48</v>
      </c>
      <c r="AD46" s="203">
        <v>0</v>
      </c>
      <c r="AE46" s="203">
        <v>0</v>
      </c>
      <c r="AF46" s="203">
        <v>0</v>
      </c>
      <c r="AG46" s="203">
        <v>24.91</v>
      </c>
      <c r="AH46" s="203">
        <v>0</v>
      </c>
      <c r="AI46" s="203">
        <v>24.91</v>
      </c>
      <c r="AJ46" s="203">
        <v>0</v>
      </c>
      <c r="AK46" s="203">
        <v>6</v>
      </c>
      <c r="AL46" s="203">
        <v>0</v>
      </c>
      <c r="AM46" s="203">
        <v>0</v>
      </c>
      <c r="AN46" s="203">
        <v>0</v>
      </c>
      <c r="AO46" s="203">
        <v>172.8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10.79</v>
      </c>
      <c r="E47" s="203">
        <v>0</v>
      </c>
      <c r="F47" s="203">
        <v>0</v>
      </c>
      <c r="G47" s="203">
        <v>17.510000000000002</v>
      </c>
      <c r="H47" s="203">
        <v>0</v>
      </c>
      <c r="I47" s="203">
        <v>0</v>
      </c>
      <c r="J47" s="203">
        <v>15.16</v>
      </c>
      <c r="K47" s="203">
        <v>76.63</v>
      </c>
      <c r="L47" s="203">
        <v>32.15</v>
      </c>
      <c r="M47" s="203">
        <v>0</v>
      </c>
      <c r="N47" s="203">
        <v>1.1499999999999999</v>
      </c>
      <c r="O47" s="203">
        <v>1.93</v>
      </c>
      <c r="P47" s="203">
        <v>2.59</v>
      </c>
      <c r="Q47" s="203">
        <v>2.13</v>
      </c>
      <c r="R47" s="203">
        <v>3.97</v>
      </c>
      <c r="S47" s="203">
        <v>2.59</v>
      </c>
      <c r="T47" s="203">
        <v>0</v>
      </c>
      <c r="U47" s="203">
        <v>7.92</v>
      </c>
      <c r="V47" s="203">
        <v>1.02</v>
      </c>
      <c r="W47" s="203">
        <v>3.79</v>
      </c>
      <c r="X47" s="203">
        <v>12.54</v>
      </c>
      <c r="Y47" s="203">
        <v>0</v>
      </c>
      <c r="Z47" s="203">
        <v>37.979999999999997</v>
      </c>
      <c r="AA47" s="203">
        <v>11.37</v>
      </c>
      <c r="AB47" s="203">
        <v>0</v>
      </c>
      <c r="AC47" s="203">
        <v>9.48</v>
      </c>
      <c r="AD47" s="203">
        <v>0</v>
      </c>
      <c r="AE47" s="203">
        <v>0</v>
      </c>
      <c r="AF47" s="203">
        <v>0</v>
      </c>
      <c r="AG47" s="203">
        <v>24.91</v>
      </c>
      <c r="AH47" s="203">
        <v>0</v>
      </c>
      <c r="AI47" s="203">
        <v>24.91</v>
      </c>
      <c r="AJ47" s="203">
        <v>0</v>
      </c>
      <c r="AK47" s="203">
        <v>6</v>
      </c>
      <c r="AL47" s="203">
        <v>0</v>
      </c>
      <c r="AM47" s="203">
        <v>0</v>
      </c>
      <c r="AN47" s="203">
        <v>0</v>
      </c>
      <c r="AO47" s="203">
        <v>172.8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10.79</v>
      </c>
      <c r="E48" s="203">
        <v>0</v>
      </c>
      <c r="F48" s="203">
        <v>0</v>
      </c>
      <c r="G48" s="203">
        <v>17.510000000000002</v>
      </c>
      <c r="H48" s="203">
        <v>0</v>
      </c>
      <c r="I48" s="203">
        <v>0</v>
      </c>
      <c r="J48" s="203">
        <v>15.16</v>
      </c>
      <c r="K48" s="203">
        <v>76.63</v>
      </c>
      <c r="L48" s="203">
        <v>32.15</v>
      </c>
      <c r="M48" s="203">
        <v>0</v>
      </c>
      <c r="N48" s="203">
        <v>1.1499999999999999</v>
      </c>
      <c r="O48" s="203">
        <v>1.93</v>
      </c>
      <c r="P48" s="203">
        <v>2.59</v>
      </c>
      <c r="Q48" s="203">
        <v>2.13</v>
      </c>
      <c r="R48" s="203">
        <v>3.97</v>
      </c>
      <c r="S48" s="203">
        <v>2.59</v>
      </c>
      <c r="T48" s="203">
        <v>0</v>
      </c>
      <c r="U48" s="203">
        <v>7.92</v>
      </c>
      <c r="V48" s="203">
        <v>1.02</v>
      </c>
      <c r="W48" s="203">
        <v>3.79</v>
      </c>
      <c r="X48" s="203">
        <v>12.42</v>
      </c>
      <c r="Y48" s="203">
        <v>0</v>
      </c>
      <c r="Z48" s="203">
        <v>37.979999999999997</v>
      </c>
      <c r="AA48" s="203">
        <v>11.37</v>
      </c>
      <c r="AB48" s="203">
        <v>0</v>
      </c>
      <c r="AC48" s="203">
        <v>9.48</v>
      </c>
      <c r="AD48" s="203">
        <v>0</v>
      </c>
      <c r="AE48" s="203">
        <v>0</v>
      </c>
      <c r="AF48" s="203">
        <v>0</v>
      </c>
      <c r="AG48" s="203">
        <v>24.91</v>
      </c>
      <c r="AH48" s="203">
        <v>0</v>
      </c>
      <c r="AI48" s="203">
        <v>24.91</v>
      </c>
      <c r="AJ48" s="203">
        <v>0</v>
      </c>
      <c r="AK48" s="203">
        <v>6</v>
      </c>
      <c r="AL48" s="203">
        <v>0</v>
      </c>
      <c r="AM48" s="203">
        <v>0</v>
      </c>
      <c r="AN48" s="203">
        <v>0</v>
      </c>
      <c r="AO48" s="203">
        <v>172.8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10.79</v>
      </c>
      <c r="E49" s="203">
        <v>0</v>
      </c>
      <c r="F49" s="203">
        <v>0</v>
      </c>
      <c r="G49" s="203">
        <v>17.510000000000002</v>
      </c>
      <c r="H49" s="203">
        <v>0</v>
      </c>
      <c r="I49" s="203">
        <v>0</v>
      </c>
      <c r="J49" s="203">
        <v>15.16</v>
      </c>
      <c r="K49" s="203">
        <v>76.63</v>
      </c>
      <c r="L49" s="203">
        <v>32.15</v>
      </c>
      <c r="M49" s="203">
        <v>0</v>
      </c>
      <c r="N49" s="203">
        <v>1.1499999999999999</v>
      </c>
      <c r="O49" s="203">
        <v>1.93</v>
      </c>
      <c r="P49" s="203">
        <v>5.62</v>
      </c>
      <c r="Q49" s="203">
        <v>2.13</v>
      </c>
      <c r="R49" s="203">
        <v>3.97</v>
      </c>
      <c r="S49" s="203">
        <v>2.59</v>
      </c>
      <c r="T49" s="203">
        <v>0</v>
      </c>
      <c r="U49" s="203">
        <v>7.92</v>
      </c>
      <c r="V49" s="203">
        <v>1.02</v>
      </c>
      <c r="W49" s="203">
        <v>4.0999999999999996</v>
      </c>
      <c r="X49" s="203">
        <v>14.97</v>
      </c>
      <c r="Y49" s="203">
        <v>0</v>
      </c>
      <c r="Z49" s="203">
        <v>37.979999999999997</v>
      </c>
      <c r="AA49" s="203">
        <v>11.37</v>
      </c>
      <c r="AB49" s="203">
        <v>0</v>
      </c>
      <c r="AC49" s="203">
        <v>9.48</v>
      </c>
      <c r="AD49" s="203">
        <v>0</v>
      </c>
      <c r="AE49" s="203">
        <v>0</v>
      </c>
      <c r="AF49" s="203">
        <v>0</v>
      </c>
      <c r="AG49" s="203">
        <v>24.91</v>
      </c>
      <c r="AH49" s="203">
        <v>0</v>
      </c>
      <c r="AI49" s="203">
        <v>24.91</v>
      </c>
      <c r="AJ49" s="203">
        <v>0</v>
      </c>
      <c r="AK49" s="203">
        <v>6</v>
      </c>
      <c r="AL49" s="203">
        <v>0</v>
      </c>
      <c r="AM49" s="203">
        <v>0</v>
      </c>
      <c r="AN49" s="203">
        <v>0</v>
      </c>
      <c r="AO49" s="203">
        <v>172.8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10.71</v>
      </c>
      <c r="E50" s="203">
        <v>0</v>
      </c>
      <c r="F50" s="203">
        <v>0</v>
      </c>
      <c r="G50" s="203">
        <v>17.510000000000002</v>
      </c>
      <c r="H50" s="203">
        <v>0</v>
      </c>
      <c r="I50" s="203">
        <v>0</v>
      </c>
      <c r="J50" s="203">
        <v>15.16</v>
      </c>
      <c r="K50" s="203">
        <v>76.63</v>
      </c>
      <c r="L50" s="203">
        <v>32.15</v>
      </c>
      <c r="M50" s="203">
        <v>0</v>
      </c>
      <c r="N50" s="203">
        <v>1.1499999999999999</v>
      </c>
      <c r="O50" s="203">
        <v>1.93</v>
      </c>
      <c r="P50" s="203">
        <v>5.62</v>
      </c>
      <c r="Q50" s="203">
        <v>2.13</v>
      </c>
      <c r="R50" s="203">
        <v>3.97</v>
      </c>
      <c r="S50" s="203">
        <v>2.59</v>
      </c>
      <c r="T50" s="203">
        <v>0</v>
      </c>
      <c r="U50" s="203">
        <v>7.92</v>
      </c>
      <c r="V50" s="203">
        <v>1.02</v>
      </c>
      <c r="W50" s="203">
        <v>4.0999999999999996</v>
      </c>
      <c r="X50" s="203">
        <v>14.9</v>
      </c>
      <c r="Y50" s="203">
        <v>0</v>
      </c>
      <c r="Z50" s="203">
        <v>37.979999999999997</v>
      </c>
      <c r="AA50" s="203">
        <v>11.37</v>
      </c>
      <c r="AB50" s="203">
        <v>0</v>
      </c>
      <c r="AC50" s="203">
        <v>9.48</v>
      </c>
      <c r="AD50" s="203">
        <v>0</v>
      </c>
      <c r="AE50" s="203">
        <v>0</v>
      </c>
      <c r="AF50" s="203">
        <v>0</v>
      </c>
      <c r="AG50" s="203">
        <v>24.91</v>
      </c>
      <c r="AH50" s="203">
        <v>0</v>
      </c>
      <c r="AI50" s="203">
        <v>24.91</v>
      </c>
      <c r="AJ50" s="203">
        <v>0</v>
      </c>
      <c r="AK50" s="203">
        <v>6</v>
      </c>
      <c r="AL50" s="203">
        <v>0</v>
      </c>
      <c r="AM50" s="203">
        <v>0</v>
      </c>
      <c r="AN50" s="203">
        <v>0</v>
      </c>
      <c r="AO50" s="203">
        <v>172.8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10.71</v>
      </c>
      <c r="E51" s="203">
        <v>0</v>
      </c>
      <c r="F51" s="203">
        <v>0</v>
      </c>
      <c r="G51" s="203">
        <v>17.510000000000002</v>
      </c>
      <c r="H51" s="203">
        <v>0</v>
      </c>
      <c r="I51" s="203">
        <v>0</v>
      </c>
      <c r="J51" s="203">
        <v>15.16</v>
      </c>
      <c r="K51" s="203">
        <v>76.63</v>
      </c>
      <c r="L51" s="203">
        <v>32.15</v>
      </c>
      <c r="M51" s="203">
        <v>0</v>
      </c>
      <c r="N51" s="203">
        <v>1.1499999999999999</v>
      </c>
      <c r="O51" s="203">
        <v>1.93</v>
      </c>
      <c r="P51" s="203">
        <v>5.62</v>
      </c>
      <c r="Q51" s="203">
        <v>2.13</v>
      </c>
      <c r="R51" s="203">
        <v>3.97</v>
      </c>
      <c r="S51" s="203">
        <v>2.59</v>
      </c>
      <c r="T51" s="203">
        <v>0</v>
      </c>
      <c r="U51" s="203">
        <v>7.92</v>
      </c>
      <c r="V51" s="203">
        <v>1.02</v>
      </c>
      <c r="W51" s="203">
        <v>4.99</v>
      </c>
      <c r="X51" s="203">
        <v>14.88</v>
      </c>
      <c r="Y51" s="203">
        <v>0</v>
      </c>
      <c r="Z51" s="203">
        <v>37.979999999999997</v>
      </c>
      <c r="AA51" s="203">
        <v>11.37</v>
      </c>
      <c r="AB51" s="203">
        <v>0</v>
      </c>
      <c r="AC51" s="203">
        <v>9.48</v>
      </c>
      <c r="AD51" s="203">
        <v>0</v>
      </c>
      <c r="AE51" s="203">
        <v>0</v>
      </c>
      <c r="AF51" s="203">
        <v>0</v>
      </c>
      <c r="AG51" s="203">
        <v>24.91</v>
      </c>
      <c r="AH51" s="203">
        <v>0</v>
      </c>
      <c r="AI51" s="203">
        <v>24.91</v>
      </c>
      <c r="AJ51" s="203">
        <v>0</v>
      </c>
      <c r="AK51" s="203">
        <v>5.0999999999999996</v>
      </c>
      <c r="AL51" s="203">
        <v>0</v>
      </c>
      <c r="AM51" s="203">
        <v>0</v>
      </c>
      <c r="AN51" s="203">
        <v>0</v>
      </c>
      <c r="AO51" s="203">
        <v>170.1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10.5</v>
      </c>
      <c r="E52" s="203">
        <v>0</v>
      </c>
      <c r="F52" s="203">
        <v>0</v>
      </c>
      <c r="G52" s="203">
        <v>17.510000000000002</v>
      </c>
      <c r="H52" s="203">
        <v>0</v>
      </c>
      <c r="I52" s="203">
        <v>0</v>
      </c>
      <c r="J52" s="203">
        <v>15.16</v>
      </c>
      <c r="K52" s="203">
        <v>76.63</v>
      </c>
      <c r="L52" s="203">
        <v>32.15</v>
      </c>
      <c r="M52" s="203">
        <v>0</v>
      </c>
      <c r="N52" s="203">
        <v>1.1499999999999999</v>
      </c>
      <c r="O52" s="203">
        <v>1.93</v>
      </c>
      <c r="P52" s="203">
        <v>5.62</v>
      </c>
      <c r="Q52" s="203">
        <v>2.13</v>
      </c>
      <c r="R52" s="203">
        <v>3.97</v>
      </c>
      <c r="S52" s="203">
        <v>2.59</v>
      </c>
      <c r="T52" s="203">
        <v>0</v>
      </c>
      <c r="U52" s="203">
        <v>7.92</v>
      </c>
      <c r="V52" s="203">
        <v>1.02</v>
      </c>
      <c r="W52" s="203">
        <v>4.99</v>
      </c>
      <c r="X52" s="203">
        <v>14.95</v>
      </c>
      <c r="Y52" s="203">
        <v>0</v>
      </c>
      <c r="Z52" s="203">
        <v>37.979999999999997</v>
      </c>
      <c r="AA52" s="203">
        <v>11.37</v>
      </c>
      <c r="AB52" s="203">
        <v>0</v>
      </c>
      <c r="AC52" s="203">
        <v>9.48</v>
      </c>
      <c r="AD52" s="203">
        <v>0</v>
      </c>
      <c r="AE52" s="203">
        <v>0</v>
      </c>
      <c r="AF52" s="203">
        <v>0</v>
      </c>
      <c r="AG52" s="203">
        <v>24.91</v>
      </c>
      <c r="AH52" s="203">
        <v>0</v>
      </c>
      <c r="AI52" s="203">
        <v>24.91</v>
      </c>
      <c r="AJ52" s="203">
        <v>0</v>
      </c>
      <c r="AK52" s="203">
        <v>5.0999999999999996</v>
      </c>
      <c r="AL52" s="203">
        <v>0</v>
      </c>
      <c r="AM52" s="203">
        <v>0</v>
      </c>
      <c r="AN52" s="203">
        <v>0</v>
      </c>
      <c r="AO52" s="203">
        <v>170.1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10.5</v>
      </c>
      <c r="E53" s="203">
        <v>0</v>
      </c>
      <c r="F53" s="203">
        <v>0</v>
      </c>
      <c r="G53" s="203">
        <v>17.510000000000002</v>
      </c>
      <c r="H53" s="203">
        <v>0</v>
      </c>
      <c r="I53" s="203">
        <v>0</v>
      </c>
      <c r="J53" s="203">
        <v>15.16</v>
      </c>
      <c r="K53" s="203">
        <v>76.63</v>
      </c>
      <c r="L53" s="203">
        <v>32.15</v>
      </c>
      <c r="M53" s="203">
        <v>0</v>
      </c>
      <c r="N53" s="203">
        <v>0</v>
      </c>
      <c r="O53" s="203">
        <v>0</v>
      </c>
      <c r="P53" s="203">
        <v>5.62</v>
      </c>
      <c r="Q53" s="203">
        <v>2.13</v>
      </c>
      <c r="R53" s="203">
        <v>3.97</v>
      </c>
      <c r="S53" s="203">
        <v>2.59</v>
      </c>
      <c r="T53" s="203">
        <v>0</v>
      </c>
      <c r="U53" s="203">
        <v>7.92</v>
      </c>
      <c r="V53" s="203">
        <v>1.02</v>
      </c>
      <c r="W53" s="203">
        <v>4.3899999999999997</v>
      </c>
      <c r="X53" s="203">
        <v>13.44</v>
      </c>
      <c r="Y53" s="203">
        <v>0</v>
      </c>
      <c r="Z53" s="203">
        <v>37.979999999999997</v>
      </c>
      <c r="AA53" s="203">
        <v>11.37</v>
      </c>
      <c r="AB53" s="203">
        <v>0</v>
      </c>
      <c r="AC53" s="203">
        <v>10.24</v>
      </c>
      <c r="AD53" s="203">
        <v>0</v>
      </c>
      <c r="AE53" s="203">
        <v>0</v>
      </c>
      <c r="AF53" s="203">
        <v>0</v>
      </c>
      <c r="AG53" s="203">
        <v>24.91</v>
      </c>
      <c r="AH53" s="203">
        <v>0</v>
      </c>
      <c r="AI53" s="203">
        <v>24.91</v>
      </c>
      <c r="AJ53" s="203">
        <v>0</v>
      </c>
      <c r="AK53" s="203">
        <v>5.0999999999999996</v>
      </c>
      <c r="AL53" s="203">
        <v>0</v>
      </c>
      <c r="AM53" s="203">
        <v>0</v>
      </c>
      <c r="AN53" s="203">
        <v>0</v>
      </c>
      <c r="AO53" s="203">
        <v>170.1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10.5</v>
      </c>
      <c r="E54" s="203">
        <v>0</v>
      </c>
      <c r="F54" s="203">
        <v>0</v>
      </c>
      <c r="G54" s="203">
        <v>17.510000000000002</v>
      </c>
      <c r="H54" s="203">
        <v>0</v>
      </c>
      <c r="I54" s="203">
        <v>0</v>
      </c>
      <c r="J54" s="203">
        <v>15.16</v>
      </c>
      <c r="K54" s="203">
        <v>76.63</v>
      </c>
      <c r="L54" s="203">
        <v>32.15</v>
      </c>
      <c r="M54" s="203">
        <v>0</v>
      </c>
      <c r="N54" s="203">
        <v>0</v>
      </c>
      <c r="O54" s="203">
        <v>0</v>
      </c>
      <c r="P54" s="203">
        <v>5.62</v>
      </c>
      <c r="Q54" s="203">
        <v>2.13</v>
      </c>
      <c r="R54" s="203">
        <v>3.97</v>
      </c>
      <c r="S54" s="203">
        <v>2.59</v>
      </c>
      <c r="T54" s="203">
        <v>0</v>
      </c>
      <c r="U54" s="203">
        <v>7.92</v>
      </c>
      <c r="V54" s="203">
        <v>1.02</v>
      </c>
      <c r="W54" s="203">
        <v>4.3899999999999997</v>
      </c>
      <c r="X54" s="203">
        <v>13.45</v>
      </c>
      <c r="Y54" s="203">
        <v>0</v>
      </c>
      <c r="Z54" s="203">
        <v>37.979999999999997</v>
      </c>
      <c r="AA54" s="203">
        <v>11.37</v>
      </c>
      <c r="AB54" s="203">
        <v>0</v>
      </c>
      <c r="AC54" s="203">
        <v>10.24</v>
      </c>
      <c r="AD54" s="203">
        <v>0</v>
      </c>
      <c r="AE54" s="203">
        <v>0</v>
      </c>
      <c r="AF54" s="203">
        <v>0</v>
      </c>
      <c r="AG54" s="203">
        <v>24.91</v>
      </c>
      <c r="AH54" s="203">
        <v>0</v>
      </c>
      <c r="AI54" s="203">
        <v>24.91</v>
      </c>
      <c r="AJ54" s="203">
        <v>0</v>
      </c>
      <c r="AK54" s="203">
        <v>5.0999999999999996</v>
      </c>
      <c r="AL54" s="203">
        <v>0</v>
      </c>
      <c r="AM54" s="203">
        <v>0</v>
      </c>
      <c r="AN54" s="203">
        <v>0</v>
      </c>
      <c r="AO54" s="203">
        <v>170.1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10.5</v>
      </c>
      <c r="E55" s="203">
        <v>0</v>
      </c>
      <c r="F55" s="203">
        <v>0</v>
      </c>
      <c r="G55" s="203">
        <v>17.510000000000002</v>
      </c>
      <c r="H55" s="203">
        <v>0</v>
      </c>
      <c r="I55" s="203">
        <v>0</v>
      </c>
      <c r="J55" s="203">
        <v>15.16</v>
      </c>
      <c r="K55" s="203">
        <v>76.63</v>
      </c>
      <c r="L55" s="203">
        <v>32.15</v>
      </c>
      <c r="M55" s="203">
        <v>0</v>
      </c>
      <c r="N55" s="203">
        <v>0</v>
      </c>
      <c r="O55" s="203">
        <v>0</v>
      </c>
      <c r="P55" s="203">
        <v>5.61</v>
      </c>
      <c r="Q55" s="203">
        <v>2.13</v>
      </c>
      <c r="R55" s="203">
        <v>3.97</v>
      </c>
      <c r="S55" s="203">
        <v>2.59</v>
      </c>
      <c r="T55" s="203">
        <v>0</v>
      </c>
      <c r="U55" s="203">
        <v>7.92</v>
      </c>
      <c r="V55" s="203">
        <v>1.02</v>
      </c>
      <c r="W55" s="203">
        <v>4.3899999999999997</v>
      </c>
      <c r="X55" s="203">
        <v>13.48</v>
      </c>
      <c r="Y55" s="203">
        <v>0</v>
      </c>
      <c r="Z55" s="203">
        <v>37.979999999999997</v>
      </c>
      <c r="AA55" s="203">
        <v>11.37</v>
      </c>
      <c r="AB55" s="203">
        <v>0</v>
      </c>
      <c r="AC55" s="203">
        <v>10.24</v>
      </c>
      <c r="AD55" s="203">
        <v>0</v>
      </c>
      <c r="AE55" s="203">
        <v>0</v>
      </c>
      <c r="AF55" s="203">
        <v>0</v>
      </c>
      <c r="AG55" s="203">
        <v>24.91</v>
      </c>
      <c r="AH55" s="203">
        <v>0</v>
      </c>
      <c r="AI55" s="203">
        <v>24.91</v>
      </c>
      <c r="AJ55" s="203">
        <v>0</v>
      </c>
      <c r="AK55" s="203">
        <v>5.0999999999999996</v>
      </c>
      <c r="AL55" s="203">
        <v>0</v>
      </c>
      <c r="AM55" s="203">
        <v>0</v>
      </c>
      <c r="AN55" s="203">
        <v>0</v>
      </c>
      <c r="AO55" s="203">
        <v>170.1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10.5</v>
      </c>
      <c r="E56" s="203">
        <v>0</v>
      </c>
      <c r="F56" s="203">
        <v>0</v>
      </c>
      <c r="G56" s="203">
        <v>17.510000000000002</v>
      </c>
      <c r="H56" s="203">
        <v>0</v>
      </c>
      <c r="I56" s="203">
        <v>0</v>
      </c>
      <c r="J56" s="203">
        <v>15.16</v>
      </c>
      <c r="K56" s="203">
        <v>76.63</v>
      </c>
      <c r="L56" s="203">
        <v>32.15</v>
      </c>
      <c r="M56" s="203">
        <v>0</v>
      </c>
      <c r="N56" s="203">
        <v>0</v>
      </c>
      <c r="O56" s="203">
        <v>0</v>
      </c>
      <c r="P56" s="203">
        <v>5.61</v>
      </c>
      <c r="Q56" s="203">
        <v>2.13</v>
      </c>
      <c r="R56" s="203">
        <v>3.97</v>
      </c>
      <c r="S56" s="203">
        <v>2.59</v>
      </c>
      <c r="T56" s="203">
        <v>0</v>
      </c>
      <c r="U56" s="203">
        <v>7.92</v>
      </c>
      <c r="V56" s="203">
        <v>1.02</v>
      </c>
      <c r="W56" s="203">
        <v>4.3899999999999997</v>
      </c>
      <c r="X56" s="203">
        <v>13.5</v>
      </c>
      <c r="Y56" s="203">
        <v>0</v>
      </c>
      <c r="Z56" s="203">
        <v>37.979999999999997</v>
      </c>
      <c r="AA56" s="203">
        <v>11.37</v>
      </c>
      <c r="AB56" s="203">
        <v>0</v>
      </c>
      <c r="AC56" s="203">
        <v>10.24</v>
      </c>
      <c r="AD56" s="203">
        <v>0</v>
      </c>
      <c r="AE56" s="203">
        <v>0</v>
      </c>
      <c r="AF56" s="203">
        <v>0</v>
      </c>
      <c r="AG56" s="203">
        <v>24.91</v>
      </c>
      <c r="AH56" s="203">
        <v>0</v>
      </c>
      <c r="AI56" s="203">
        <v>24.91</v>
      </c>
      <c r="AJ56" s="203">
        <v>0</v>
      </c>
      <c r="AK56" s="203">
        <v>5.0999999999999996</v>
      </c>
      <c r="AL56" s="203">
        <v>0</v>
      </c>
      <c r="AM56" s="203">
        <v>0</v>
      </c>
      <c r="AN56" s="203">
        <v>0</v>
      </c>
      <c r="AO56" s="203">
        <v>170.1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10.5</v>
      </c>
      <c r="E57" s="203">
        <v>0</v>
      </c>
      <c r="F57" s="203">
        <v>0</v>
      </c>
      <c r="G57" s="203">
        <v>17.510000000000002</v>
      </c>
      <c r="H57" s="203">
        <v>0</v>
      </c>
      <c r="I57" s="203">
        <v>0</v>
      </c>
      <c r="J57" s="203">
        <v>15.16</v>
      </c>
      <c r="K57" s="203">
        <v>76.63</v>
      </c>
      <c r="L57" s="203">
        <v>32.15</v>
      </c>
      <c r="M57" s="203">
        <v>0</v>
      </c>
      <c r="N57" s="203">
        <v>0</v>
      </c>
      <c r="O57" s="203">
        <v>0</v>
      </c>
      <c r="P57" s="203">
        <v>5.61</v>
      </c>
      <c r="Q57" s="203">
        <v>2.13</v>
      </c>
      <c r="R57" s="203">
        <v>3.97</v>
      </c>
      <c r="S57" s="203">
        <v>2.59</v>
      </c>
      <c r="T57" s="203">
        <v>0</v>
      </c>
      <c r="U57" s="203">
        <v>7.92</v>
      </c>
      <c r="V57" s="203">
        <v>1.02</v>
      </c>
      <c r="W57" s="203">
        <v>4.3899999999999997</v>
      </c>
      <c r="X57" s="203">
        <v>13.5</v>
      </c>
      <c r="Y57" s="203">
        <v>0</v>
      </c>
      <c r="Z57" s="203">
        <v>37.979999999999997</v>
      </c>
      <c r="AA57" s="203">
        <v>11.37</v>
      </c>
      <c r="AB57" s="203">
        <v>0</v>
      </c>
      <c r="AC57" s="203">
        <v>10.24</v>
      </c>
      <c r="AD57" s="203">
        <v>0</v>
      </c>
      <c r="AE57" s="203">
        <v>0</v>
      </c>
      <c r="AF57" s="203">
        <v>0</v>
      </c>
      <c r="AG57" s="203">
        <v>24.91</v>
      </c>
      <c r="AH57" s="203">
        <v>0</v>
      </c>
      <c r="AI57" s="203">
        <v>24.91</v>
      </c>
      <c r="AJ57" s="203">
        <v>0</v>
      </c>
      <c r="AK57" s="203">
        <v>5.0999999999999996</v>
      </c>
      <c r="AL57" s="203">
        <v>0</v>
      </c>
      <c r="AM57" s="203">
        <v>0</v>
      </c>
      <c r="AN57" s="203">
        <v>0</v>
      </c>
      <c r="AO57" s="203">
        <v>170.1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10.5</v>
      </c>
      <c r="E58" s="203">
        <v>0</v>
      </c>
      <c r="F58" s="203">
        <v>0</v>
      </c>
      <c r="G58" s="203">
        <v>17.510000000000002</v>
      </c>
      <c r="H58" s="203">
        <v>0</v>
      </c>
      <c r="I58" s="203">
        <v>0</v>
      </c>
      <c r="J58" s="203">
        <v>15.16</v>
      </c>
      <c r="K58" s="203">
        <v>76.63</v>
      </c>
      <c r="L58" s="203">
        <v>32.15</v>
      </c>
      <c r="M58" s="203">
        <v>0</v>
      </c>
      <c r="N58" s="203">
        <v>0</v>
      </c>
      <c r="O58" s="203">
        <v>0</v>
      </c>
      <c r="P58" s="203">
        <v>5.61</v>
      </c>
      <c r="Q58" s="203">
        <v>2.13</v>
      </c>
      <c r="R58" s="203">
        <v>3.97</v>
      </c>
      <c r="S58" s="203">
        <v>2.59</v>
      </c>
      <c r="T58" s="203">
        <v>0</v>
      </c>
      <c r="U58" s="203">
        <v>7.92</v>
      </c>
      <c r="V58" s="203">
        <v>1.02</v>
      </c>
      <c r="W58" s="203">
        <v>3.9</v>
      </c>
      <c r="X58" s="203">
        <v>12.51</v>
      </c>
      <c r="Y58" s="203">
        <v>0</v>
      </c>
      <c r="Z58" s="203">
        <v>37.979999999999997</v>
      </c>
      <c r="AA58" s="203">
        <v>11.37</v>
      </c>
      <c r="AB58" s="203">
        <v>0</v>
      </c>
      <c r="AC58" s="203">
        <v>10.24</v>
      </c>
      <c r="AD58" s="203">
        <v>0</v>
      </c>
      <c r="AE58" s="203">
        <v>0</v>
      </c>
      <c r="AF58" s="203">
        <v>0</v>
      </c>
      <c r="AG58" s="203">
        <v>24.91</v>
      </c>
      <c r="AH58" s="203">
        <v>0</v>
      </c>
      <c r="AI58" s="203">
        <v>24.91</v>
      </c>
      <c r="AJ58" s="203">
        <v>0</v>
      </c>
      <c r="AK58" s="203">
        <v>5.0999999999999996</v>
      </c>
      <c r="AL58" s="203">
        <v>0</v>
      </c>
      <c r="AM58" s="203">
        <v>0</v>
      </c>
      <c r="AN58" s="203">
        <v>0</v>
      </c>
      <c r="AO58" s="203">
        <v>170.1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10.5</v>
      </c>
      <c r="E59" s="203">
        <v>0</v>
      </c>
      <c r="F59" s="203">
        <v>0</v>
      </c>
      <c r="G59" s="203">
        <v>17.510000000000002</v>
      </c>
      <c r="H59" s="203">
        <v>0</v>
      </c>
      <c r="I59" s="203">
        <v>0</v>
      </c>
      <c r="J59" s="203">
        <v>15.16</v>
      </c>
      <c r="K59" s="203">
        <v>76.63</v>
      </c>
      <c r="L59" s="203">
        <v>32.15</v>
      </c>
      <c r="M59" s="203">
        <v>0</v>
      </c>
      <c r="N59" s="203">
        <v>1.1499999999999999</v>
      </c>
      <c r="O59" s="203">
        <v>0</v>
      </c>
      <c r="P59" s="203">
        <v>5.62</v>
      </c>
      <c r="Q59" s="203">
        <v>2.13</v>
      </c>
      <c r="R59" s="203">
        <v>3.97</v>
      </c>
      <c r="S59" s="203">
        <v>2.59</v>
      </c>
      <c r="T59" s="203">
        <v>0</v>
      </c>
      <c r="U59" s="203">
        <v>7.92</v>
      </c>
      <c r="V59" s="203">
        <v>1.02</v>
      </c>
      <c r="W59" s="203">
        <v>3.9</v>
      </c>
      <c r="X59" s="203">
        <v>12.63</v>
      </c>
      <c r="Y59" s="203">
        <v>0</v>
      </c>
      <c r="Z59" s="203">
        <v>37.979999999999997</v>
      </c>
      <c r="AA59" s="203">
        <v>11.37</v>
      </c>
      <c r="AB59" s="203">
        <v>0</v>
      </c>
      <c r="AC59" s="203">
        <v>10.24</v>
      </c>
      <c r="AD59" s="203">
        <v>0</v>
      </c>
      <c r="AE59" s="203">
        <v>0</v>
      </c>
      <c r="AF59" s="203">
        <v>0</v>
      </c>
      <c r="AG59" s="203">
        <v>24.91</v>
      </c>
      <c r="AH59" s="203">
        <v>0</v>
      </c>
      <c r="AI59" s="203">
        <v>24.91</v>
      </c>
      <c r="AJ59" s="203">
        <v>0</v>
      </c>
      <c r="AK59" s="203">
        <v>5.0999999999999996</v>
      </c>
      <c r="AL59" s="203">
        <v>0</v>
      </c>
      <c r="AM59" s="203">
        <v>0</v>
      </c>
      <c r="AN59" s="203">
        <v>0</v>
      </c>
      <c r="AO59" s="203">
        <v>170.1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10.5</v>
      </c>
      <c r="E60" s="203">
        <v>0</v>
      </c>
      <c r="F60" s="203">
        <v>0</v>
      </c>
      <c r="G60" s="203">
        <v>17.510000000000002</v>
      </c>
      <c r="H60" s="203">
        <v>0</v>
      </c>
      <c r="I60" s="203">
        <v>0</v>
      </c>
      <c r="J60" s="203">
        <v>15.16</v>
      </c>
      <c r="K60" s="203">
        <v>76.63</v>
      </c>
      <c r="L60" s="203">
        <v>32.15</v>
      </c>
      <c r="M60" s="203">
        <v>0</v>
      </c>
      <c r="N60" s="203">
        <v>1.1499999999999999</v>
      </c>
      <c r="O60" s="203">
        <v>0</v>
      </c>
      <c r="P60" s="203">
        <v>5.62</v>
      </c>
      <c r="Q60" s="203">
        <v>2.13</v>
      </c>
      <c r="R60" s="203">
        <v>3.97</v>
      </c>
      <c r="S60" s="203">
        <v>2.59</v>
      </c>
      <c r="T60" s="203">
        <v>0</v>
      </c>
      <c r="U60" s="203">
        <v>7.92</v>
      </c>
      <c r="V60" s="203">
        <v>1.02</v>
      </c>
      <c r="W60" s="203">
        <v>3.9</v>
      </c>
      <c r="X60" s="203">
        <v>12.63</v>
      </c>
      <c r="Y60" s="203">
        <v>0</v>
      </c>
      <c r="Z60" s="203">
        <v>37.979999999999997</v>
      </c>
      <c r="AA60" s="203">
        <v>11.37</v>
      </c>
      <c r="AB60" s="203">
        <v>0</v>
      </c>
      <c r="AC60" s="203">
        <v>11.06</v>
      </c>
      <c r="AD60" s="203">
        <v>0</v>
      </c>
      <c r="AE60" s="203">
        <v>0</v>
      </c>
      <c r="AF60" s="203">
        <v>0</v>
      </c>
      <c r="AG60" s="203">
        <v>24.91</v>
      </c>
      <c r="AH60" s="203">
        <v>0</v>
      </c>
      <c r="AI60" s="203">
        <v>24.91</v>
      </c>
      <c r="AJ60" s="203">
        <v>0</v>
      </c>
      <c r="AK60" s="203">
        <v>5.0999999999999996</v>
      </c>
      <c r="AL60" s="203">
        <v>0</v>
      </c>
      <c r="AM60" s="203">
        <v>0</v>
      </c>
      <c r="AN60" s="203">
        <v>0</v>
      </c>
      <c r="AO60" s="203">
        <v>170.1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10.5</v>
      </c>
      <c r="E61" s="203">
        <v>0</v>
      </c>
      <c r="F61" s="203">
        <v>0</v>
      </c>
      <c r="G61" s="203">
        <v>17.510000000000002</v>
      </c>
      <c r="H61" s="203">
        <v>0</v>
      </c>
      <c r="I61" s="203">
        <v>0</v>
      </c>
      <c r="J61" s="203">
        <v>15.16</v>
      </c>
      <c r="K61" s="203">
        <v>76.63</v>
      </c>
      <c r="L61" s="203">
        <v>32.15</v>
      </c>
      <c r="M61" s="203">
        <v>0</v>
      </c>
      <c r="N61" s="203">
        <v>1.1499999999999999</v>
      </c>
      <c r="O61" s="203">
        <v>0</v>
      </c>
      <c r="P61" s="203">
        <v>5.62</v>
      </c>
      <c r="Q61" s="203">
        <v>2.13</v>
      </c>
      <c r="R61" s="203">
        <v>3.97</v>
      </c>
      <c r="S61" s="203">
        <v>2.59</v>
      </c>
      <c r="T61" s="203">
        <v>0</v>
      </c>
      <c r="U61" s="203">
        <v>7.92</v>
      </c>
      <c r="V61" s="203">
        <v>1.02</v>
      </c>
      <c r="W61" s="203">
        <v>3.81</v>
      </c>
      <c r="X61" s="203">
        <v>12.92</v>
      </c>
      <c r="Y61" s="203">
        <v>0</v>
      </c>
      <c r="Z61" s="203">
        <v>37.979999999999997</v>
      </c>
      <c r="AA61" s="203">
        <v>11.37</v>
      </c>
      <c r="AB61" s="203">
        <v>0</v>
      </c>
      <c r="AC61" s="203">
        <v>11.06</v>
      </c>
      <c r="AD61" s="203">
        <v>0</v>
      </c>
      <c r="AE61" s="203">
        <v>0</v>
      </c>
      <c r="AF61" s="203">
        <v>0</v>
      </c>
      <c r="AG61" s="203">
        <v>24.91</v>
      </c>
      <c r="AH61" s="203">
        <v>0</v>
      </c>
      <c r="AI61" s="203">
        <v>24.91</v>
      </c>
      <c r="AJ61" s="203">
        <v>0</v>
      </c>
      <c r="AK61" s="203">
        <v>5.0999999999999996</v>
      </c>
      <c r="AL61" s="203">
        <v>0</v>
      </c>
      <c r="AM61" s="203">
        <v>0</v>
      </c>
      <c r="AN61" s="203">
        <v>0</v>
      </c>
      <c r="AO61" s="203">
        <v>170.1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10.39</v>
      </c>
      <c r="E62" s="203">
        <v>0</v>
      </c>
      <c r="F62" s="203">
        <v>0</v>
      </c>
      <c r="G62" s="203">
        <v>17.510000000000002</v>
      </c>
      <c r="H62" s="203">
        <v>0</v>
      </c>
      <c r="I62" s="203">
        <v>0</v>
      </c>
      <c r="J62" s="203">
        <v>15.16</v>
      </c>
      <c r="K62" s="203">
        <v>76.63</v>
      </c>
      <c r="L62" s="203">
        <v>32.15</v>
      </c>
      <c r="M62" s="203">
        <v>0</v>
      </c>
      <c r="N62" s="203">
        <v>1.1499999999999999</v>
      </c>
      <c r="O62" s="203">
        <v>0</v>
      </c>
      <c r="P62" s="203">
        <v>5.62</v>
      </c>
      <c r="Q62" s="203">
        <v>2.13</v>
      </c>
      <c r="R62" s="203">
        <v>3.97</v>
      </c>
      <c r="S62" s="203">
        <v>2.59</v>
      </c>
      <c r="T62" s="203">
        <v>0</v>
      </c>
      <c r="U62" s="203">
        <v>7.92</v>
      </c>
      <c r="V62" s="203">
        <v>1.02</v>
      </c>
      <c r="W62" s="203">
        <v>3.81</v>
      </c>
      <c r="X62" s="203">
        <v>12.92</v>
      </c>
      <c r="Y62" s="203">
        <v>0</v>
      </c>
      <c r="Z62" s="203">
        <v>37.979999999999997</v>
      </c>
      <c r="AA62" s="203">
        <v>11.37</v>
      </c>
      <c r="AB62" s="203">
        <v>0</v>
      </c>
      <c r="AC62" s="203">
        <v>11.06</v>
      </c>
      <c r="AD62" s="203">
        <v>0</v>
      </c>
      <c r="AE62" s="203">
        <v>0</v>
      </c>
      <c r="AF62" s="203">
        <v>0</v>
      </c>
      <c r="AG62" s="203">
        <v>24.91</v>
      </c>
      <c r="AH62" s="203">
        <v>0</v>
      </c>
      <c r="AI62" s="203">
        <v>24.91</v>
      </c>
      <c r="AJ62" s="203">
        <v>0</v>
      </c>
      <c r="AK62" s="203">
        <v>5.0999999999999996</v>
      </c>
      <c r="AL62" s="203">
        <v>0</v>
      </c>
      <c r="AM62" s="203">
        <v>0</v>
      </c>
      <c r="AN62" s="203">
        <v>0</v>
      </c>
      <c r="AO62" s="203">
        <v>170.1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10.39</v>
      </c>
      <c r="E63" s="203">
        <v>0</v>
      </c>
      <c r="F63" s="203">
        <v>0</v>
      </c>
      <c r="G63" s="203">
        <v>17.510000000000002</v>
      </c>
      <c r="H63" s="203">
        <v>0</v>
      </c>
      <c r="I63" s="203">
        <v>0</v>
      </c>
      <c r="J63" s="203">
        <v>15.16</v>
      </c>
      <c r="K63" s="203">
        <v>76.63</v>
      </c>
      <c r="L63" s="203">
        <v>32.15</v>
      </c>
      <c r="M63" s="203">
        <v>0</v>
      </c>
      <c r="N63" s="203">
        <v>1.1499999999999999</v>
      </c>
      <c r="O63" s="203">
        <v>0</v>
      </c>
      <c r="P63" s="203">
        <v>7.01</v>
      </c>
      <c r="Q63" s="203">
        <v>2.13</v>
      </c>
      <c r="R63" s="203">
        <v>3.97</v>
      </c>
      <c r="S63" s="203">
        <v>2.59</v>
      </c>
      <c r="T63" s="203">
        <v>0</v>
      </c>
      <c r="U63" s="203">
        <v>7.92</v>
      </c>
      <c r="V63" s="203">
        <v>1.02</v>
      </c>
      <c r="W63" s="203">
        <v>3.69</v>
      </c>
      <c r="X63" s="203">
        <v>12.92</v>
      </c>
      <c r="Y63" s="203">
        <v>0</v>
      </c>
      <c r="Z63" s="203">
        <v>37.979999999999997</v>
      </c>
      <c r="AA63" s="203">
        <v>11.37</v>
      </c>
      <c r="AB63" s="203">
        <v>0</v>
      </c>
      <c r="AC63" s="203">
        <v>11.06</v>
      </c>
      <c r="AD63" s="203">
        <v>0</v>
      </c>
      <c r="AE63" s="203">
        <v>0</v>
      </c>
      <c r="AF63" s="203">
        <v>0</v>
      </c>
      <c r="AG63" s="203">
        <v>24.91</v>
      </c>
      <c r="AH63" s="203">
        <v>0</v>
      </c>
      <c r="AI63" s="203">
        <v>24.91</v>
      </c>
      <c r="AJ63" s="203">
        <v>0</v>
      </c>
      <c r="AK63" s="203">
        <v>5.0999999999999996</v>
      </c>
      <c r="AL63" s="203">
        <v>0</v>
      </c>
      <c r="AM63" s="203">
        <v>0</v>
      </c>
      <c r="AN63" s="203">
        <v>0</v>
      </c>
      <c r="AO63" s="203">
        <v>170.1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10.39</v>
      </c>
      <c r="E64" s="203">
        <v>0</v>
      </c>
      <c r="F64" s="203">
        <v>0</v>
      </c>
      <c r="G64" s="203">
        <v>17.510000000000002</v>
      </c>
      <c r="H64" s="203">
        <v>0</v>
      </c>
      <c r="I64" s="203">
        <v>0</v>
      </c>
      <c r="J64" s="203">
        <v>15.16</v>
      </c>
      <c r="K64" s="203">
        <v>76.63</v>
      </c>
      <c r="L64" s="203">
        <v>32.15</v>
      </c>
      <c r="M64" s="203">
        <v>0</v>
      </c>
      <c r="N64" s="203">
        <v>1.1499999999999999</v>
      </c>
      <c r="O64" s="203">
        <v>0</v>
      </c>
      <c r="P64" s="203">
        <v>7.01</v>
      </c>
      <c r="Q64" s="203">
        <v>2.13</v>
      </c>
      <c r="R64" s="203">
        <v>3.97</v>
      </c>
      <c r="S64" s="203">
        <v>2.59</v>
      </c>
      <c r="T64" s="203">
        <v>0</v>
      </c>
      <c r="U64" s="203">
        <v>7.92</v>
      </c>
      <c r="V64" s="203">
        <v>1.02</v>
      </c>
      <c r="W64" s="203">
        <v>3.71</v>
      </c>
      <c r="X64" s="203">
        <v>12.92</v>
      </c>
      <c r="Y64" s="203">
        <v>0</v>
      </c>
      <c r="Z64" s="203">
        <v>37.979999999999997</v>
      </c>
      <c r="AA64" s="203">
        <v>11.37</v>
      </c>
      <c r="AB64" s="203">
        <v>0</v>
      </c>
      <c r="AC64" s="203">
        <v>11.06</v>
      </c>
      <c r="AD64" s="203">
        <v>0</v>
      </c>
      <c r="AE64" s="203">
        <v>0</v>
      </c>
      <c r="AF64" s="203">
        <v>0</v>
      </c>
      <c r="AG64" s="203">
        <v>24.91</v>
      </c>
      <c r="AH64" s="203">
        <v>0</v>
      </c>
      <c r="AI64" s="203">
        <v>24.91</v>
      </c>
      <c r="AJ64" s="203">
        <v>0</v>
      </c>
      <c r="AK64" s="203">
        <v>5.0999999999999996</v>
      </c>
      <c r="AL64" s="203">
        <v>0</v>
      </c>
      <c r="AM64" s="203">
        <v>0</v>
      </c>
      <c r="AN64" s="203">
        <v>0</v>
      </c>
      <c r="AO64" s="203">
        <v>170.1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10.39</v>
      </c>
      <c r="E65" s="203">
        <v>0</v>
      </c>
      <c r="F65" s="203">
        <v>0</v>
      </c>
      <c r="G65" s="203">
        <v>17.510000000000002</v>
      </c>
      <c r="H65" s="203">
        <v>0</v>
      </c>
      <c r="I65" s="203">
        <v>0</v>
      </c>
      <c r="J65" s="203">
        <v>15.16</v>
      </c>
      <c r="K65" s="203">
        <v>76.63</v>
      </c>
      <c r="L65" s="203">
        <v>32.15</v>
      </c>
      <c r="M65" s="203">
        <v>0</v>
      </c>
      <c r="N65" s="203">
        <v>1.1499999999999999</v>
      </c>
      <c r="O65" s="203">
        <v>1.93</v>
      </c>
      <c r="P65" s="203">
        <v>7.01</v>
      </c>
      <c r="Q65" s="203">
        <v>2.13</v>
      </c>
      <c r="R65" s="203">
        <v>3.97</v>
      </c>
      <c r="S65" s="203">
        <v>2.59</v>
      </c>
      <c r="T65" s="203">
        <v>0</v>
      </c>
      <c r="U65" s="203">
        <v>7.92</v>
      </c>
      <c r="V65" s="203">
        <v>1.82</v>
      </c>
      <c r="W65" s="203">
        <v>5.87</v>
      </c>
      <c r="X65" s="203">
        <v>18.43</v>
      </c>
      <c r="Y65" s="203">
        <v>0</v>
      </c>
      <c r="Z65" s="203">
        <v>37.979999999999997</v>
      </c>
      <c r="AA65" s="203">
        <v>11.37</v>
      </c>
      <c r="AB65" s="203">
        <v>0</v>
      </c>
      <c r="AC65" s="203">
        <v>11.06</v>
      </c>
      <c r="AD65" s="203">
        <v>0</v>
      </c>
      <c r="AE65" s="203">
        <v>0</v>
      </c>
      <c r="AF65" s="203">
        <v>0</v>
      </c>
      <c r="AG65" s="203">
        <v>24.91</v>
      </c>
      <c r="AH65" s="203">
        <v>0</v>
      </c>
      <c r="AI65" s="203">
        <v>24.91</v>
      </c>
      <c r="AJ65" s="203">
        <v>0</v>
      </c>
      <c r="AK65" s="203">
        <v>5.0999999999999996</v>
      </c>
      <c r="AL65" s="203">
        <v>0</v>
      </c>
      <c r="AM65" s="203">
        <v>0</v>
      </c>
      <c r="AN65" s="203">
        <v>0</v>
      </c>
      <c r="AO65" s="203">
        <v>170.1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10.39</v>
      </c>
      <c r="E66" s="203">
        <v>0</v>
      </c>
      <c r="F66" s="203">
        <v>0</v>
      </c>
      <c r="G66" s="203">
        <v>17.510000000000002</v>
      </c>
      <c r="H66" s="203">
        <v>0</v>
      </c>
      <c r="I66" s="203">
        <v>0</v>
      </c>
      <c r="J66" s="203">
        <v>15.16</v>
      </c>
      <c r="K66" s="203">
        <v>76.63</v>
      </c>
      <c r="L66" s="203">
        <v>32.15</v>
      </c>
      <c r="M66" s="203">
        <v>0</v>
      </c>
      <c r="N66" s="203">
        <v>1.1499999999999999</v>
      </c>
      <c r="O66" s="203">
        <v>1.93</v>
      </c>
      <c r="P66" s="203">
        <v>7.01</v>
      </c>
      <c r="Q66" s="203">
        <v>2.13</v>
      </c>
      <c r="R66" s="203">
        <v>3.97</v>
      </c>
      <c r="S66" s="203">
        <v>2.59</v>
      </c>
      <c r="T66" s="203">
        <v>0</v>
      </c>
      <c r="U66" s="203">
        <v>7.92</v>
      </c>
      <c r="V66" s="203">
        <v>1.82</v>
      </c>
      <c r="W66" s="203">
        <v>5.87</v>
      </c>
      <c r="X66" s="203">
        <v>18.43</v>
      </c>
      <c r="Y66" s="203">
        <v>0</v>
      </c>
      <c r="Z66" s="203">
        <v>37.979999999999997</v>
      </c>
      <c r="AA66" s="203">
        <v>11.37</v>
      </c>
      <c r="AB66" s="203">
        <v>0</v>
      </c>
      <c r="AC66" s="203">
        <v>11.06</v>
      </c>
      <c r="AD66" s="203">
        <v>0</v>
      </c>
      <c r="AE66" s="203">
        <v>0</v>
      </c>
      <c r="AF66" s="203">
        <v>0</v>
      </c>
      <c r="AG66" s="203">
        <v>24.91</v>
      </c>
      <c r="AH66" s="203">
        <v>0</v>
      </c>
      <c r="AI66" s="203">
        <v>24.91</v>
      </c>
      <c r="AJ66" s="203">
        <v>0</v>
      </c>
      <c r="AK66" s="203">
        <v>5.0999999999999996</v>
      </c>
      <c r="AL66" s="203">
        <v>0</v>
      </c>
      <c r="AM66" s="203">
        <v>0</v>
      </c>
      <c r="AN66" s="203">
        <v>0</v>
      </c>
      <c r="AO66" s="203">
        <v>170.1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10.39</v>
      </c>
      <c r="E67" s="203">
        <v>0</v>
      </c>
      <c r="F67" s="203">
        <v>0</v>
      </c>
      <c r="G67" s="203">
        <v>17.510000000000002</v>
      </c>
      <c r="H67" s="203">
        <v>0</v>
      </c>
      <c r="I67" s="203">
        <v>0</v>
      </c>
      <c r="J67" s="203">
        <v>15.16</v>
      </c>
      <c r="K67" s="203">
        <v>76.63</v>
      </c>
      <c r="L67" s="203">
        <v>32.15</v>
      </c>
      <c r="M67" s="203">
        <v>0</v>
      </c>
      <c r="N67" s="203">
        <v>1.1499999999999999</v>
      </c>
      <c r="O67" s="203">
        <v>1.93</v>
      </c>
      <c r="P67" s="203">
        <v>7.01</v>
      </c>
      <c r="Q67" s="203">
        <v>2.23</v>
      </c>
      <c r="R67" s="203">
        <v>4.47</v>
      </c>
      <c r="S67" s="203">
        <v>2.4300000000000002</v>
      </c>
      <c r="T67" s="203">
        <v>0</v>
      </c>
      <c r="U67" s="203">
        <v>7.92</v>
      </c>
      <c r="V67" s="203">
        <v>1.58</v>
      </c>
      <c r="W67" s="203">
        <v>5.87</v>
      </c>
      <c r="X67" s="203">
        <v>1.56</v>
      </c>
      <c r="Y67" s="203">
        <v>0</v>
      </c>
      <c r="Z67" s="203">
        <v>37.26</v>
      </c>
      <c r="AA67" s="203">
        <v>11.37</v>
      </c>
      <c r="AB67" s="203">
        <v>0</v>
      </c>
      <c r="AC67" s="203">
        <v>10.24</v>
      </c>
      <c r="AD67" s="203">
        <v>0</v>
      </c>
      <c r="AE67" s="203">
        <v>0</v>
      </c>
      <c r="AF67" s="203">
        <v>0</v>
      </c>
      <c r="AG67" s="203">
        <v>24.91</v>
      </c>
      <c r="AH67" s="203">
        <v>0</v>
      </c>
      <c r="AI67" s="203">
        <v>24.91</v>
      </c>
      <c r="AJ67" s="203">
        <v>0</v>
      </c>
      <c r="AK67" s="203">
        <v>5.0999999999999996</v>
      </c>
      <c r="AL67" s="203">
        <v>0</v>
      </c>
      <c r="AM67" s="203">
        <v>0</v>
      </c>
      <c r="AN67" s="203">
        <v>0</v>
      </c>
      <c r="AO67" s="203">
        <v>170.1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10.39</v>
      </c>
      <c r="E68" s="203">
        <v>0</v>
      </c>
      <c r="F68" s="203">
        <v>0</v>
      </c>
      <c r="G68" s="203">
        <v>17.510000000000002</v>
      </c>
      <c r="H68" s="203">
        <v>0</v>
      </c>
      <c r="I68" s="203">
        <v>0</v>
      </c>
      <c r="J68" s="203">
        <v>15.16</v>
      </c>
      <c r="K68" s="203">
        <v>76.63</v>
      </c>
      <c r="L68" s="203">
        <v>32.15</v>
      </c>
      <c r="M68" s="203">
        <v>0</v>
      </c>
      <c r="N68" s="203">
        <v>1.1499999999999999</v>
      </c>
      <c r="O68" s="203">
        <v>1.93</v>
      </c>
      <c r="P68" s="203">
        <v>7.01</v>
      </c>
      <c r="Q68" s="203">
        <v>2.23</v>
      </c>
      <c r="R68" s="203">
        <v>4.47</v>
      </c>
      <c r="S68" s="203">
        <v>2.4300000000000002</v>
      </c>
      <c r="T68" s="203">
        <v>0</v>
      </c>
      <c r="U68" s="203">
        <v>7.92</v>
      </c>
      <c r="V68" s="203">
        <v>1.58</v>
      </c>
      <c r="W68" s="203">
        <v>5.87</v>
      </c>
      <c r="X68" s="203">
        <v>1.43</v>
      </c>
      <c r="Y68" s="203">
        <v>0</v>
      </c>
      <c r="Z68" s="203">
        <v>37.26</v>
      </c>
      <c r="AA68" s="203">
        <v>11.37</v>
      </c>
      <c r="AB68" s="203">
        <v>0</v>
      </c>
      <c r="AC68" s="203">
        <v>10.24</v>
      </c>
      <c r="AD68" s="203">
        <v>0</v>
      </c>
      <c r="AE68" s="203">
        <v>0</v>
      </c>
      <c r="AF68" s="203">
        <v>0</v>
      </c>
      <c r="AG68" s="203">
        <v>24.91</v>
      </c>
      <c r="AH68" s="203">
        <v>0</v>
      </c>
      <c r="AI68" s="203">
        <v>24.91</v>
      </c>
      <c r="AJ68" s="203">
        <v>0</v>
      </c>
      <c r="AK68" s="203">
        <v>5.0999999999999996</v>
      </c>
      <c r="AL68" s="203">
        <v>0</v>
      </c>
      <c r="AM68" s="203">
        <v>0</v>
      </c>
      <c r="AN68" s="203">
        <v>0</v>
      </c>
      <c r="AO68" s="203">
        <v>170.1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10.34</v>
      </c>
      <c r="E69" s="203">
        <v>0</v>
      </c>
      <c r="F69" s="203">
        <v>0</v>
      </c>
      <c r="G69" s="203">
        <v>17.510000000000002</v>
      </c>
      <c r="H69" s="203">
        <v>0</v>
      </c>
      <c r="I69" s="203">
        <v>0</v>
      </c>
      <c r="J69" s="203">
        <v>15.16</v>
      </c>
      <c r="K69" s="203">
        <v>76.63</v>
      </c>
      <c r="L69" s="203">
        <v>32.15</v>
      </c>
      <c r="M69" s="203">
        <v>0</v>
      </c>
      <c r="N69" s="203">
        <v>1.1499999999999999</v>
      </c>
      <c r="O69" s="203">
        <v>1.93</v>
      </c>
      <c r="P69" s="203">
        <v>7.01</v>
      </c>
      <c r="Q69" s="203">
        <v>4.33</v>
      </c>
      <c r="R69" s="203">
        <v>7.88</v>
      </c>
      <c r="S69" s="203">
        <v>4.78</v>
      </c>
      <c r="T69" s="203">
        <v>0</v>
      </c>
      <c r="U69" s="203">
        <v>7.92</v>
      </c>
      <c r="V69" s="203">
        <v>1.58</v>
      </c>
      <c r="W69" s="203">
        <v>5.87</v>
      </c>
      <c r="X69" s="203">
        <v>1.43</v>
      </c>
      <c r="Y69" s="203">
        <v>0</v>
      </c>
      <c r="Z69" s="203">
        <v>37.01</v>
      </c>
      <c r="AA69" s="203">
        <v>11.37</v>
      </c>
      <c r="AB69" s="203">
        <v>0</v>
      </c>
      <c r="AC69" s="203">
        <v>10.24</v>
      </c>
      <c r="AD69" s="203">
        <v>0</v>
      </c>
      <c r="AE69" s="203">
        <v>0</v>
      </c>
      <c r="AF69" s="203">
        <v>0</v>
      </c>
      <c r="AG69" s="203">
        <v>24.91</v>
      </c>
      <c r="AH69" s="203">
        <v>0</v>
      </c>
      <c r="AI69" s="203">
        <v>24.91</v>
      </c>
      <c r="AJ69" s="203">
        <v>0</v>
      </c>
      <c r="AK69" s="203">
        <v>5.0999999999999996</v>
      </c>
      <c r="AL69" s="203">
        <v>0</v>
      </c>
      <c r="AM69" s="203">
        <v>0</v>
      </c>
      <c r="AN69" s="203">
        <v>0</v>
      </c>
      <c r="AO69" s="203">
        <v>170.1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10.34</v>
      </c>
      <c r="E70" s="203">
        <v>0</v>
      </c>
      <c r="F70" s="203">
        <v>0</v>
      </c>
      <c r="G70" s="203">
        <v>17.510000000000002</v>
      </c>
      <c r="H70" s="203">
        <v>0</v>
      </c>
      <c r="I70" s="203">
        <v>0</v>
      </c>
      <c r="J70" s="203">
        <v>15.16</v>
      </c>
      <c r="K70" s="203">
        <v>76.63</v>
      </c>
      <c r="L70" s="203">
        <v>32.15</v>
      </c>
      <c r="M70" s="203">
        <v>0</v>
      </c>
      <c r="N70" s="203">
        <v>1.1499999999999999</v>
      </c>
      <c r="O70" s="203">
        <v>1.93</v>
      </c>
      <c r="P70" s="203">
        <v>7.01</v>
      </c>
      <c r="Q70" s="203">
        <v>4.33</v>
      </c>
      <c r="R70" s="203">
        <v>7.88</v>
      </c>
      <c r="S70" s="203">
        <v>4.78</v>
      </c>
      <c r="T70" s="203">
        <v>0</v>
      </c>
      <c r="U70" s="203">
        <v>7.92</v>
      </c>
      <c r="V70" s="203">
        <v>1.61</v>
      </c>
      <c r="W70" s="203">
        <v>0.44</v>
      </c>
      <c r="X70" s="203">
        <v>1.44</v>
      </c>
      <c r="Y70" s="203">
        <v>0</v>
      </c>
      <c r="Z70" s="203">
        <v>37.01</v>
      </c>
      <c r="AA70" s="203">
        <v>11.37</v>
      </c>
      <c r="AB70" s="203">
        <v>0</v>
      </c>
      <c r="AC70" s="203">
        <v>10.24</v>
      </c>
      <c r="AD70" s="203">
        <v>0</v>
      </c>
      <c r="AE70" s="203">
        <v>0</v>
      </c>
      <c r="AF70" s="203">
        <v>0</v>
      </c>
      <c r="AG70" s="203">
        <v>24.91</v>
      </c>
      <c r="AH70" s="203">
        <v>0</v>
      </c>
      <c r="AI70" s="203">
        <v>24.91</v>
      </c>
      <c r="AJ70" s="203">
        <v>0</v>
      </c>
      <c r="AK70" s="203">
        <v>5.0999999999999996</v>
      </c>
      <c r="AL70" s="203">
        <v>0</v>
      </c>
      <c r="AM70" s="203">
        <v>0</v>
      </c>
      <c r="AN70" s="203">
        <v>0</v>
      </c>
      <c r="AO70" s="203">
        <v>170.1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10.34</v>
      </c>
      <c r="E71" s="203">
        <v>0</v>
      </c>
      <c r="F71" s="203">
        <v>0</v>
      </c>
      <c r="G71" s="203">
        <v>17.510000000000002</v>
      </c>
      <c r="H71" s="203">
        <v>0</v>
      </c>
      <c r="I71" s="203">
        <v>0</v>
      </c>
      <c r="J71" s="203">
        <v>15.16</v>
      </c>
      <c r="K71" s="203">
        <v>76.63</v>
      </c>
      <c r="L71" s="203">
        <v>32.15</v>
      </c>
      <c r="M71" s="203">
        <v>0</v>
      </c>
      <c r="N71" s="203">
        <v>1.1499999999999999</v>
      </c>
      <c r="O71" s="203">
        <v>1.93</v>
      </c>
      <c r="P71" s="203">
        <v>7.01</v>
      </c>
      <c r="Q71" s="203">
        <v>3.37</v>
      </c>
      <c r="R71" s="203">
        <v>6.92</v>
      </c>
      <c r="S71" s="203">
        <v>4.78</v>
      </c>
      <c r="T71" s="203">
        <v>0</v>
      </c>
      <c r="U71" s="203">
        <v>7.92</v>
      </c>
      <c r="V71" s="203">
        <v>0.13</v>
      </c>
      <c r="W71" s="203">
        <v>0.44</v>
      </c>
      <c r="X71" s="203">
        <v>1.44</v>
      </c>
      <c r="Y71" s="203">
        <v>0</v>
      </c>
      <c r="Z71" s="203">
        <v>37.01</v>
      </c>
      <c r="AA71" s="203">
        <v>11.37</v>
      </c>
      <c r="AB71" s="203">
        <v>0</v>
      </c>
      <c r="AC71" s="203">
        <v>10.24</v>
      </c>
      <c r="AD71" s="203">
        <v>0</v>
      </c>
      <c r="AE71" s="203">
        <v>0</v>
      </c>
      <c r="AF71" s="203">
        <v>0</v>
      </c>
      <c r="AG71" s="203">
        <v>24.91</v>
      </c>
      <c r="AH71" s="203">
        <v>0</v>
      </c>
      <c r="AI71" s="203">
        <v>24.91</v>
      </c>
      <c r="AJ71" s="203">
        <v>0</v>
      </c>
      <c r="AK71" s="203">
        <v>5.0999999999999996</v>
      </c>
      <c r="AL71" s="203">
        <v>0</v>
      </c>
      <c r="AM71" s="203">
        <v>0</v>
      </c>
      <c r="AN71" s="203">
        <v>0</v>
      </c>
      <c r="AO71" s="203">
        <v>170.1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10.34</v>
      </c>
      <c r="E72" s="203">
        <v>0</v>
      </c>
      <c r="F72" s="203">
        <v>0</v>
      </c>
      <c r="G72" s="203">
        <v>17.510000000000002</v>
      </c>
      <c r="H72" s="203">
        <v>0</v>
      </c>
      <c r="I72" s="203">
        <v>0</v>
      </c>
      <c r="J72" s="203">
        <v>15.16</v>
      </c>
      <c r="K72" s="203">
        <v>76.63</v>
      </c>
      <c r="L72" s="203">
        <v>32.15</v>
      </c>
      <c r="M72" s="203">
        <v>0</v>
      </c>
      <c r="N72" s="203">
        <v>1.1499999999999999</v>
      </c>
      <c r="O72" s="203">
        <v>1.93</v>
      </c>
      <c r="P72" s="203">
        <v>7.01</v>
      </c>
      <c r="Q72" s="203">
        <v>3.37</v>
      </c>
      <c r="R72" s="203">
        <v>6.92</v>
      </c>
      <c r="S72" s="203">
        <v>4.78</v>
      </c>
      <c r="T72" s="203">
        <v>0</v>
      </c>
      <c r="U72" s="203">
        <v>7.92</v>
      </c>
      <c r="V72" s="203">
        <v>0.13</v>
      </c>
      <c r="W72" s="203">
        <v>0.44</v>
      </c>
      <c r="X72" s="203">
        <v>1.44</v>
      </c>
      <c r="Y72" s="203">
        <v>0</v>
      </c>
      <c r="Z72" s="203">
        <v>37.01</v>
      </c>
      <c r="AA72" s="203">
        <v>11.37</v>
      </c>
      <c r="AB72" s="203">
        <v>0</v>
      </c>
      <c r="AC72" s="203">
        <v>10.24</v>
      </c>
      <c r="AD72" s="203">
        <v>0</v>
      </c>
      <c r="AE72" s="203">
        <v>0</v>
      </c>
      <c r="AF72" s="203">
        <v>0</v>
      </c>
      <c r="AG72" s="203">
        <v>24.91</v>
      </c>
      <c r="AH72" s="203">
        <v>0</v>
      </c>
      <c r="AI72" s="203">
        <v>24.91</v>
      </c>
      <c r="AJ72" s="203">
        <v>0</v>
      </c>
      <c r="AK72" s="203">
        <v>5.0999999999999996</v>
      </c>
      <c r="AL72" s="203">
        <v>0</v>
      </c>
      <c r="AM72" s="203">
        <v>0</v>
      </c>
      <c r="AN72" s="203">
        <v>0</v>
      </c>
      <c r="AO72" s="203">
        <v>170.1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10.52</v>
      </c>
      <c r="E73" s="203">
        <v>0</v>
      </c>
      <c r="F73" s="203">
        <v>0</v>
      </c>
      <c r="G73" s="203">
        <v>17.510000000000002</v>
      </c>
      <c r="H73" s="203">
        <v>0</v>
      </c>
      <c r="I73" s="203">
        <v>0</v>
      </c>
      <c r="J73" s="203">
        <v>15.16</v>
      </c>
      <c r="K73" s="203">
        <v>76.63</v>
      </c>
      <c r="L73" s="203">
        <v>31.51</v>
      </c>
      <c r="M73" s="203">
        <v>0</v>
      </c>
      <c r="N73" s="203">
        <v>1.1499999999999999</v>
      </c>
      <c r="O73" s="203">
        <v>1.93</v>
      </c>
      <c r="P73" s="203">
        <v>7.01</v>
      </c>
      <c r="Q73" s="203">
        <v>0.23</v>
      </c>
      <c r="R73" s="203">
        <v>2.02</v>
      </c>
      <c r="S73" s="203">
        <v>0.25</v>
      </c>
      <c r="T73" s="203">
        <v>0</v>
      </c>
      <c r="U73" s="203">
        <v>7.92</v>
      </c>
      <c r="V73" s="203">
        <v>0.13</v>
      </c>
      <c r="W73" s="203">
        <v>0.44</v>
      </c>
      <c r="X73" s="203">
        <v>1.44</v>
      </c>
      <c r="Y73" s="203">
        <v>0</v>
      </c>
      <c r="Z73" s="203">
        <v>2.69</v>
      </c>
      <c r="AA73" s="203">
        <v>0.87</v>
      </c>
      <c r="AB73" s="203">
        <v>0</v>
      </c>
      <c r="AC73" s="203">
        <v>10.24</v>
      </c>
      <c r="AD73" s="203">
        <v>0</v>
      </c>
      <c r="AE73" s="203">
        <v>0</v>
      </c>
      <c r="AF73" s="203">
        <v>0</v>
      </c>
      <c r="AG73" s="203">
        <v>24.91</v>
      </c>
      <c r="AH73" s="203">
        <v>0</v>
      </c>
      <c r="AI73" s="203">
        <v>24.91</v>
      </c>
      <c r="AJ73" s="203">
        <v>0</v>
      </c>
      <c r="AK73" s="203">
        <v>5.0999999999999996</v>
      </c>
      <c r="AL73" s="203">
        <v>0</v>
      </c>
      <c r="AM73" s="203">
        <v>0</v>
      </c>
      <c r="AN73" s="203">
        <v>0</v>
      </c>
      <c r="AO73" s="203">
        <v>170.1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10.5</v>
      </c>
      <c r="E74" s="203">
        <v>0</v>
      </c>
      <c r="F74" s="203">
        <v>0</v>
      </c>
      <c r="G74" s="203">
        <v>17.510000000000002</v>
      </c>
      <c r="H74" s="203">
        <v>0</v>
      </c>
      <c r="I74" s="203">
        <v>0</v>
      </c>
      <c r="J74" s="203">
        <v>15.16</v>
      </c>
      <c r="K74" s="203">
        <v>76.63</v>
      </c>
      <c r="L74" s="203">
        <v>32.36</v>
      </c>
      <c r="M74" s="203">
        <v>0</v>
      </c>
      <c r="N74" s="203">
        <v>1.1499999999999999</v>
      </c>
      <c r="O74" s="203">
        <v>1.93</v>
      </c>
      <c r="P74" s="203">
        <v>7.01</v>
      </c>
      <c r="Q74" s="203">
        <v>0.2</v>
      </c>
      <c r="R74" s="203">
        <v>0.47</v>
      </c>
      <c r="S74" s="203">
        <v>0.25</v>
      </c>
      <c r="T74" s="203">
        <v>0</v>
      </c>
      <c r="U74" s="203">
        <v>7.92</v>
      </c>
      <c r="V74" s="203">
        <v>0.13</v>
      </c>
      <c r="W74" s="203">
        <v>0.44</v>
      </c>
      <c r="X74" s="203">
        <v>1.44</v>
      </c>
      <c r="Y74" s="203">
        <v>0</v>
      </c>
      <c r="Z74" s="203">
        <v>2.69</v>
      </c>
      <c r="AA74" s="203">
        <v>0.87</v>
      </c>
      <c r="AB74" s="203">
        <v>0</v>
      </c>
      <c r="AC74" s="203">
        <v>10.24</v>
      </c>
      <c r="AD74" s="203">
        <v>0</v>
      </c>
      <c r="AE74" s="203">
        <v>0</v>
      </c>
      <c r="AF74" s="203">
        <v>0</v>
      </c>
      <c r="AG74" s="203">
        <v>24.91</v>
      </c>
      <c r="AH74" s="203">
        <v>0</v>
      </c>
      <c r="AI74" s="203">
        <v>24.91</v>
      </c>
      <c r="AJ74" s="203">
        <v>0</v>
      </c>
      <c r="AK74" s="203">
        <v>5.0999999999999996</v>
      </c>
      <c r="AL74" s="203">
        <v>0</v>
      </c>
      <c r="AM74" s="203">
        <v>0</v>
      </c>
      <c r="AN74" s="203">
        <v>0</v>
      </c>
      <c r="AO74" s="203">
        <v>170.1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10.61</v>
      </c>
      <c r="E75" s="203">
        <v>0</v>
      </c>
      <c r="F75" s="203">
        <v>0</v>
      </c>
      <c r="G75" s="203">
        <v>17.510000000000002</v>
      </c>
      <c r="H75" s="203">
        <v>0</v>
      </c>
      <c r="I75" s="203">
        <v>0</v>
      </c>
      <c r="J75" s="203">
        <v>15.16</v>
      </c>
      <c r="K75" s="203">
        <v>6.26</v>
      </c>
      <c r="L75" s="203">
        <v>32.4</v>
      </c>
      <c r="M75" s="203">
        <v>0</v>
      </c>
      <c r="N75" s="203">
        <v>1.1499999999999999</v>
      </c>
      <c r="O75" s="203">
        <v>1.93</v>
      </c>
      <c r="P75" s="203">
        <v>7.01</v>
      </c>
      <c r="Q75" s="203">
        <v>0.2</v>
      </c>
      <c r="R75" s="203">
        <v>0.41</v>
      </c>
      <c r="S75" s="203">
        <v>0.25</v>
      </c>
      <c r="T75" s="203">
        <v>0</v>
      </c>
      <c r="U75" s="203">
        <v>7.92</v>
      </c>
      <c r="V75" s="203">
        <v>0.13</v>
      </c>
      <c r="W75" s="203">
        <v>0.44</v>
      </c>
      <c r="X75" s="203">
        <v>1.44</v>
      </c>
      <c r="Y75" s="203">
        <v>0</v>
      </c>
      <c r="Z75" s="203">
        <v>2.69</v>
      </c>
      <c r="AA75" s="203">
        <v>0.87</v>
      </c>
      <c r="AB75" s="203">
        <v>0</v>
      </c>
      <c r="AC75" s="203">
        <v>10.24</v>
      </c>
      <c r="AD75" s="203">
        <v>0</v>
      </c>
      <c r="AE75" s="203">
        <v>0</v>
      </c>
      <c r="AF75" s="203">
        <v>0</v>
      </c>
      <c r="AG75" s="203">
        <v>24.91</v>
      </c>
      <c r="AH75" s="203">
        <v>0</v>
      </c>
      <c r="AI75" s="203">
        <v>24.91</v>
      </c>
      <c r="AJ75" s="203">
        <v>0</v>
      </c>
      <c r="AK75" s="203">
        <v>6.9</v>
      </c>
      <c r="AL75" s="203">
        <v>0</v>
      </c>
      <c r="AM75" s="203">
        <v>0</v>
      </c>
      <c r="AN75" s="203">
        <v>0</v>
      </c>
      <c r="AO75" s="203">
        <v>171.9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10.61</v>
      </c>
      <c r="E76" s="203">
        <v>0</v>
      </c>
      <c r="F76" s="203">
        <v>0</v>
      </c>
      <c r="G76" s="203">
        <v>17.510000000000002</v>
      </c>
      <c r="H76" s="203">
        <v>0</v>
      </c>
      <c r="I76" s="203">
        <v>0</v>
      </c>
      <c r="J76" s="203">
        <v>15.16</v>
      </c>
      <c r="K76" s="203">
        <v>6.25</v>
      </c>
      <c r="L76" s="203">
        <v>2.48</v>
      </c>
      <c r="M76" s="203">
        <v>0</v>
      </c>
      <c r="N76" s="203">
        <v>1.1499999999999999</v>
      </c>
      <c r="O76" s="203">
        <v>1.93</v>
      </c>
      <c r="P76" s="203">
        <v>7.01</v>
      </c>
      <c r="Q76" s="203">
        <v>0.2</v>
      </c>
      <c r="R76" s="203">
        <v>0.41</v>
      </c>
      <c r="S76" s="203">
        <v>0.25</v>
      </c>
      <c r="T76" s="203">
        <v>0</v>
      </c>
      <c r="U76" s="203">
        <v>7.92</v>
      </c>
      <c r="V76" s="203">
        <v>0.13</v>
      </c>
      <c r="W76" s="203">
        <v>0.44</v>
      </c>
      <c r="X76" s="203">
        <v>1.44</v>
      </c>
      <c r="Y76" s="203">
        <v>0</v>
      </c>
      <c r="Z76" s="203">
        <v>2.69</v>
      </c>
      <c r="AA76" s="203">
        <v>0.87</v>
      </c>
      <c r="AB76" s="203">
        <v>0</v>
      </c>
      <c r="AC76" s="203">
        <v>10.24</v>
      </c>
      <c r="AD76" s="203">
        <v>0</v>
      </c>
      <c r="AE76" s="203">
        <v>0</v>
      </c>
      <c r="AF76" s="203">
        <v>0</v>
      </c>
      <c r="AG76" s="203">
        <v>24.91</v>
      </c>
      <c r="AH76" s="203">
        <v>0</v>
      </c>
      <c r="AI76" s="203">
        <v>24.91</v>
      </c>
      <c r="AJ76" s="203">
        <v>0</v>
      </c>
      <c r="AK76" s="203">
        <v>6.9</v>
      </c>
      <c r="AL76" s="203">
        <v>0</v>
      </c>
      <c r="AM76" s="203">
        <v>0</v>
      </c>
      <c r="AN76" s="203">
        <v>0</v>
      </c>
      <c r="AO76" s="203">
        <v>171.9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10.61</v>
      </c>
      <c r="E77" s="203">
        <v>0</v>
      </c>
      <c r="F77" s="203">
        <v>0</v>
      </c>
      <c r="G77" s="203">
        <v>17.510000000000002</v>
      </c>
      <c r="H77" s="203">
        <v>0</v>
      </c>
      <c r="I77" s="203">
        <v>0</v>
      </c>
      <c r="J77" s="203">
        <v>15.16</v>
      </c>
      <c r="K77" s="203">
        <v>6.25</v>
      </c>
      <c r="L77" s="203">
        <v>2.48</v>
      </c>
      <c r="M77" s="203">
        <v>0</v>
      </c>
      <c r="N77" s="203">
        <v>1.1499999999999999</v>
      </c>
      <c r="O77" s="203">
        <v>1.93</v>
      </c>
      <c r="P77" s="203">
        <v>7.01</v>
      </c>
      <c r="Q77" s="203">
        <v>0.2</v>
      </c>
      <c r="R77" s="203">
        <v>0.41</v>
      </c>
      <c r="S77" s="203">
        <v>0.25</v>
      </c>
      <c r="T77" s="203">
        <v>0</v>
      </c>
      <c r="U77" s="203">
        <v>7.92</v>
      </c>
      <c r="V77" s="203">
        <v>0.13</v>
      </c>
      <c r="W77" s="203">
        <v>0.44</v>
      </c>
      <c r="X77" s="203">
        <v>1.44</v>
      </c>
      <c r="Y77" s="203">
        <v>0</v>
      </c>
      <c r="Z77" s="203">
        <v>2.69</v>
      </c>
      <c r="AA77" s="203">
        <v>0.87</v>
      </c>
      <c r="AB77" s="203">
        <v>0</v>
      </c>
      <c r="AC77" s="203">
        <v>10.24</v>
      </c>
      <c r="AD77" s="203">
        <v>0</v>
      </c>
      <c r="AE77" s="203">
        <v>0</v>
      </c>
      <c r="AF77" s="203">
        <v>0</v>
      </c>
      <c r="AG77" s="203">
        <v>24.91</v>
      </c>
      <c r="AH77" s="203">
        <v>0</v>
      </c>
      <c r="AI77" s="203">
        <v>24.91</v>
      </c>
      <c r="AJ77" s="203">
        <v>0</v>
      </c>
      <c r="AK77" s="203">
        <v>6.9</v>
      </c>
      <c r="AL77" s="203">
        <v>0</v>
      </c>
      <c r="AM77" s="203">
        <v>0</v>
      </c>
      <c r="AN77" s="203">
        <v>0</v>
      </c>
      <c r="AO77" s="203">
        <v>171.9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10.61</v>
      </c>
      <c r="E78" s="203">
        <v>0</v>
      </c>
      <c r="F78" s="203">
        <v>0</v>
      </c>
      <c r="G78" s="203">
        <v>17.510000000000002</v>
      </c>
      <c r="H78" s="203">
        <v>0</v>
      </c>
      <c r="I78" s="203">
        <v>0</v>
      </c>
      <c r="J78" s="203">
        <v>15.16</v>
      </c>
      <c r="K78" s="203">
        <v>6.25</v>
      </c>
      <c r="L78" s="203">
        <v>2.35</v>
      </c>
      <c r="M78" s="203">
        <v>0</v>
      </c>
      <c r="N78" s="203">
        <v>1.1499999999999999</v>
      </c>
      <c r="O78" s="203">
        <v>1.93</v>
      </c>
      <c r="P78" s="203">
        <v>7.01</v>
      </c>
      <c r="Q78" s="203">
        <v>0.2</v>
      </c>
      <c r="R78" s="203">
        <v>0.41</v>
      </c>
      <c r="S78" s="203">
        <v>0.25</v>
      </c>
      <c r="T78" s="203">
        <v>0</v>
      </c>
      <c r="U78" s="203">
        <v>7.92</v>
      </c>
      <c r="V78" s="203">
        <v>0.13</v>
      </c>
      <c r="W78" s="203">
        <v>0.44</v>
      </c>
      <c r="X78" s="203">
        <v>1.44</v>
      </c>
      <c r="Y78" s="203">
        <v>0</v>
      </c>
      <c r="Z78" s="203">
        <v>2.69</v>
      </c>
      <c r="AA78" s="203">
        <v>0.87</v>
      </c>
      <c r="AB78" s="203">
        <v>0</v>
      </c>
      <c r="AC78" s="203">
        <v>10.24</v>
      </c>
      <c r="AD78" s="203">
        <v>0</v>
      </c>
      <c r="AE78" s="203">
        <v>0</v>
      </c>
      <c r="AF78" s="203">
        <v>0</v>
      </c>
      <c r="AG78" s="203">
        <v>24.91</v>
      </c>
      <c r="AH78" s="203">
        <v>0</v>
      </c>
      <c r="AI78" s="203">
        <v>24.91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171.9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10.61</v>
      </c>
      <c r="E79" s="203">
        <v>0</v>
      </c>
      <c r="F79" s="203">
        <v>0</v>
      </c>
      <c r="G79" s="203">
        <v>17.510000000000002</v>
      </c>
      <c r="H79" s="203">
        <v>0</v>
      </c>
      <c r="I79" s="203">
        <v>0</v>
      </c>
      <c r="J79" s="203">
        <v>15.16</v>
      </c>
      <c r="K79" s="203">
        <v>6.25</v>
      </c>
      <c r="L79" s="203">
        <v>2.35</v>
      </c>
      <c r="M79" s="203">
        <v>0</v>
      </c>
      <c r="N79" s="203">
        <v>1.1499999999999999</v>
      </c>
      <c r="O79" s="203">
        <v>1.93</v>
      </c>
      <c r="P79" s="203">
        <v>7.01</v>
      </c>
      <c r="Q79" s="203">
        <v>0.2</v>
      </c>
      <c r="R79" s="203">
        <v>0.41</v>
      </c>
      <c r="S79" s="203">
        <v>0.25</v>
      </c>
      <c r="T79" s="203">
        <v>0</v>
      </c>
      <c r="U79" s="203">
        <v>7.92</v>
      </c>
      <c r="V79" s="203">
        <v>0.13</v>
      </c>
      <c r="W79" s="203">
        <v>0.44</v>
      </c>
      <c r="X79" s="203">
        <v>1.44</v>
      </c>
      <c r="Y79" s="203">
        <v>0</v>
      </c>
      <c r="Z79" s="203">
        <v>2.69</v>
      </c>
      <c r="AA79" s="203">
        <v>0.87</v>
      </c>
      <c r="AB79" s="203">
        <v>0</v>
      </c>
      <c r="AC79" s="203">
        <v>10.24</v>
      </c>
      <c r="AD79" s="203">
        <v>0</v>
      </c>
      <c r="AE79" s="203">
        <v>0</v>
      </c>
      <c r="AF79" s="203">
        <v>0</v>
      </c>
      <c r="AG79" s="203">
        <v>24.91</v>
      </c>
      <c r="AH79" s="203">
        <v>0</v>
      </c>
      <c r="AI79" s="203">
        <v>24.91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171.9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10.61</v>
      </c>
      <c r="E80" s="203">
        <v>0</v>
      </c>
      <c r="F80" s="203">
        <v>0</v>
      </c>
      <c r="G80" s="203">
        <v>17.510000000000002</v>
      </c>
      <c r="H80" s="203">
        <v>0</v>
      </c>
      <c r="I80" s="203">
        <v>0</v>
      </c>
      <c r="J80" s="203">
        <v>15.16</v>
      </c>
      <c r="K80" s="203">
        <v>6.25</v>
      </c>
      <c r="L80" s="203">
        <v>2.35</v>
      </c>
      <c r="M80" s="203">
        <v>0</v>
      </c>
      <c r="N80" s="203">
        <v>1.1499999999999999</v>
      </c>
      <c r="O80" s="203">
        <v>1.93</v>
      </c>
      <c r="P80" s="203">
        <v>7.01</v>
      </c>
      <c r="Q80" s="203">
        <v>0.2</v>
      </c>
      <c r="R80" s="203">
        <v>0.41</v>
      </c>
      <c r="S80" s="203">
        <v>0.25</v>
      </c>
      <c r="T80" s="203">
        <v>0</v>
      </c>
      <c r="U80" s="203">
        <v>7.92</v>
      </c>
      <c r="V80" s="203">
        <v>0.13</v>
      </c>
      <c r="W80" s="203">
        <v>0.44</v>
      </c>
      <c r="X80" s="203">
        <v>1.44</v>
      </c>
      <c r="Y80" s="203">
        <v>0</v>
      </c>
      <c r="Z80" s="203">
        <v>2.69</v>
      </c>
      <c r="AA80" s="203">
        <v>0.87</v>
      </c>
      <c r="AB80" s="203">
        <v>0</v>
      </c>
      <c r="AC80" s="203">
        <v>10.24</v>
      </c>
      <c r="AD80" s="203">
        <v>0</v>
      </c>
      <c r="AE80" s="203">
        <v>0</v>
      </c>
      <c r="AF80" s="203">
        <v>0</v>
      </c>
      <c r="AG80" s="203">
        <v>24.91</v>
      </c>
      <c r="AH80" s="203">
        <v>0</v>
      </c>
      <c r="AI80" s="203">
        <v>24.91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171.9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10.61</v>
      </c>
      <c r="E81" s="203">
        <v>0</v>
      </c>
      <c r="F81" s="203">
        <v>0</v>
      </c>
      <c r="G81" s="203">
        <v>17.510000000000002</v>
      </c>
      <c r="H81" s="203">
        <v>0</v>
      </c>
      <c r="I81" s="203">
        <v>0</v>
      </c>
      <c r="J81" s="203">
        <v>15.16</v>
      </c>
      <c r="K81" s="203">
        <v>6.25</v>
      </c>
      <c r="L81" s="203">
        <v>0</v>
      </c>
      <c r="M81" s="203">
        <v>0</v>
      </c>
      <c r="N81" s="203">
        <v>1.1499999999999999</v>
      </c>
      <c r="O81" s="203">
        <v>1.93</v>
      </c>
      <c r="P81" s="203">
        <v>7.01</v>
      </c>
      <c r="Q81" s="203">
        <v>0.2</v>
      </c>
      <c r="R81" s="203">
        <v>0.41</v>
      </c>
      <c r="S81" s="203">
        <v>0.25</v>
      </c>
      <c r="T81" s="203">
        <v>0</v>
      </c>
      <c r="U81" s="203">
        <v>7.92</v>
      </c>
      <c r="V81" s="203">
        <v>0.13</v>
      </c>
      <c r="W81" s="203">
        <v>0.44</v>
      </c>
      <c r="X81" s="203">
        <v>1.44</v>
      </c>
      <c r="Y81" s="203">
        <v>0</v>
      </c>
      <c r="Z81" s="203">
        <v>2.69</v>
      </c>
      <c r="AA81" s="203">
        <v>0.87</v>
      </c>
      <c r="AB81" s="203">
        <v>0</v>
      </c>
      <c r="AC81" s="203">
        <v>9.48</v>
      </c>
      <c r="AD81" s="203">
        <v>0</v>
      </c>
      <c r="AE81" s="203">
        <v>0</v>
      </c>
      <c r="AF81" s="203">
        <v>0</v>
      </c>
      <c r="AG81" s="203">
        <v>24.91</v>
      </c>
      <c r="AH81" s="203">
        <v>0</v>
      </c>
      <c r="AI81" s="203">
        <v>24.91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171.9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10.61</v>
      </c>
      <c r="E82" s="203">
        <v>0</v>
      </c>
      <c r="F82" s="203">
        <v>0</v>
      </c>
      <c r="G82" s="203">
        <v>17.510000000000002</v>
      </c>
      <c r="H82" s="203">
        <v>0</v>
      </c>
      <c r="I82" s="203">
        <v>0</v>
      </c>
      <c r="J82" s="203">
        <v>15.16</v>
      </c>
      <c r="K82" s="203">
        <v>6.25</v>
      </c>
      <c r="L82" s="203">
        <v>0.35</v>
      </c>
      <c r="M82" s="203">
        <v>0</v>
      </c>
      <c r="N82" s="203">
        <v>1.1499999999999999</v>
      </c>
      <c r="O82" s="203">
        <v>1.93</v>
      </c>
      <c r="P82" s="203">
        <v>7.01</v>
      </c>
      <c r="Q82" s="203">
        <v>0.2</v>
      </c>
      <c r="R82" s="203">
        <v>0.41</v>
      </c>
      <c r="S82" s="203">
        <v>0.25</v>
      </c>
      <c r="T82" s="203">
        <v>0</v>
      </c>
      <c r="U82" s="203">
        <v>7.92</v>
      </c>
      <c r="V82" s="203">
        <v>0.13</v>
      </c>
      <c r="W82" s="203">
        <v>0.44</v>
      </c>
      <c r="X82" s="203">
        <v>1.44</v>
      </c>
      <c r="Y82" s="203">
        <v>0</v>
      </c>
      <c r="Z82" s="203">
        <v>2.69</v>
      </c>
      <c r="AA82" s="203">
        <v>0.87</v>
      </c>
      <c r="AB82" s="203">
        <v>0</v>
      </c>
      <c r="AC82" s="203">
        <v>9.48</v>
      </c>
      <c r="AD82" s="203">
        <v>0</v>
      </c>
      <c r="AE82" s="203">
        <v>0</v>
      </c>
      <c r="AF82" s="203">
        <v>0</v>
      </c>
      <c r="AG82" s="203">
        <v>24.91</v>
      </c>
      <c r="AH82" s="203">
        <v>0</v>
      </c>
      <c r="AI82" s="203">
        <v>24.91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171.9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10.61</v>
      </c>
      <c r="E83" s="203">
        <v>0</v>
      </c>
      <c r="F83" s="203">
        <v>0</v>
      </c>
      <c r="G83" s="203">
        <v>17.510000000000002</v>
      </c>
      <c r="H83" s="203">
        <v>0</v>
      </c>
      <c r="I83" s="203">
        <v>0</v>
      </c>
      <c r="J83" s="203">
        <v>15.16</v>
      </c>
      <c r="K83" s="203">
        <v>6.25</v>
      </c>
      <c r="L83" s="203">
        <v>2.48</v>
      </c>
      <c r="M83" s="203">
        <v>0</v>
      </c>
      <c r="N83" s="203">
        <v>1.1499999999999999</v>
      </c>
      <c r="O83" s="203">
        <v>1.93</v>
      </c>
      <c r="P83" s="203">
        <v>2.64</v>
      </c>
      <c r="Q83" s="203">
        <v>0.2</v>
      </c>
      <c r="R83" s="203">
        <v>0.41</v>
      </c>
      <c r="S83" s="203">
        <v>0.25</v>
      </c>
      <c r="T83" s="203">
        <v>0</v>
      </c>
      <c r="U83" s="203">
        <v>7.92</v>
      </c>
      <c r="V83" s="203">
        <v>0.13</v>
      </c>
      <c r="W83" s="203">
        <v>0.44</v>
      </c>
      <c r="X83" s="203">
        <v>1.44</v>
      </c>
      <c r="Y83" s="203">
        <v>0</v>
      </c>
      <c r="Z83" s="203">
        <v>2.69</v>
      </c>
      <c r="AA83" s="203">
        <v>0.87</v>
      </c>
      <c r="AB83" s="203">
        <v>0</v>
      </c>
      <c r="AC83" s="203">
        <v>9.48</v>
      </c>
      <c r="AD83" s="203">
        <v>0</v>
      </c>
      <c r="AE83" s="203">
        <v>0</v>
      </c>
      <c r="AF83" s="203">
        <v>0</v>
      </c>
      <c r="AG83" s="203">
        <v>24.91</v>
      </c>
      <c r="AH83" s="203">
        <v>0</v>
      </c>
      <c r="AI83" s="203">
        <v>24.91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171.9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10.61</v>
      </c>
      <c r="E84" s="203">
        <v>0</v>
      </c>
      <c r="F84" s="203">
        <v>0</v>
      </c>
      <c r="G84" s="203">
        <v>17.510000000000002</v>
      </c>
      <c r="H84" s="203">
        <v>0</v>
      </c>
      <c r="I84" s="203">
        <v>0</v>
      </c>
      <c r="J84" s="203">
        <v>15.16</v>
      </c>
      <c r="K84" s="203">
        <v>6.26</v>
      </c>
      <c r="L84" s="203">
        <v>2.48</v>
      </c>
      <c r="M84" s="203">
        <v>0</v>
      </c>
      <c r="N84" s="203">
        <v>1.1499999999999999</v>
      </c>
      <c r="O84" s="203">
        <v>1.93</v>
      </c>
      <c r="P84" s="203">
        <v>2.64</v>
      </c>
      <c r="Q84" s="203">
        <v>0.2</v>
      </c>
      <c r="R84" s="203">
        <v>0.41</v>
      </c>
      <c r="S84" s="203">
        <v>0.25</v>
      </c>
      <c r="T84" s="203">
        <v>0</v>
      </c>
      <c r="U84" s="203">
        <v>7.92</v>
      </c>
      <c r="V84" s="203">
        <v>0.13</v>
      </c>
      <c r="W84" s="203">
        <v>0.44</v>
      </c>
      <c r="X84" s="203">
        <v>1.44</v>
      </c>
      <c r="Y84" s="203">
        <v>0</v>
      </c>
      <c r="Z84" s="203">
        <v>2.69</v>
      </c>
      <c r="AA84" s="203">
        <v>0.87</v>
      </c>
      <c r="AB84" s="203">
        <v>0</v>
      </c>
      <c r="AC84" s="203">
        <v>9.48</v>
      </c>
      <c r="AD84" s="203">
        <v>0</v>
      </c>
      <c r="AE84" s="203">
        <v>0</v>
      </c>
      <c r="AF84" s="203">
        <v>0</v>
      </c>
      <c r="AG84" s="203">
        <v>24.91</v>
      </c>
      <c r="AH84" s="203">
        <v>0</v>
      </c>
      <c r="AI84" s="203">
        <v>24.91</v>
      </c>
      <c r="AJ84" s="203">
        <v>0</v>
      </c>
      <c r="AK84" s="203">
        <v>6.9</v>
      </c>
      <c r="AL84" s="203">
        <v>0</v>
      </c>
      <c r="AM84" s="203">
        <v>0</v>
      </c>
      <c r="AN84" s="203">
        <v>0</v>
      </c>
      <c r="AO84" s="203">
        <v>171.9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10.61</v>
      </c>
      <c r="E85" s="203">
        <v>0</v>
      </c>
      <c r="F85" s="203">
        <v>0</v>
      </c>
      <c r="G85" s="203">
        <v>17.510000000000002</v>
      </c>
      <c r="H85" s="203">
        <v>0</v>
      </c>
      <c r="I85" s="203">
        <v>0</v>
      </c>
      <c r="J85" s="203">
        <v>15.16</v>
      </c>
      <c r="K85" s="203">
        <v>6.26</v>
      </c>
      <c r="L85" s="203">
        <v>0.35</v>
      </c>
      <c r="M85" s="203">
        <v>0</v>
      </c>
      <c r="N85" s="203">
        <v>1.1499999999999999</v>
      </c>
      <c r="O85" s="203">
        <v>1.93</v>
      </c>
      <c r="P85" s="203">
        <v>2.64</v>
      </c>
      <c r="Q85" s="203">
        <v>0.2</v>
      </c>
      <c r="R85" s="203">
        <v>0.41</v>
      </c>
      <c r="S85" s="203">
        <v>0.25</v>
      </c>
      <c r="T85" s="203">
        <v>0</v>
      </c>
      <c r="U85" s="203">
        <v>7.92</v>
      </c>
      <c r="V85" s="203">
        <v>0.13</v>
      </c>
      <c r="W85" s="203">
        <v>0.44</v>
      </c>
      <c r="X85" s="203">
        <v>1.44</v>
      </c>
      <c r="Y85" s="203">
        <v>0</v>
      </c>
      <c r="Z85" s="203">
        <v>2.69</v>
      </c>
      <c r="AA85" s="203">
        <v>0.87</v>
      </c>
      <c r="AB85" s="203">
        <v>0</v>
      </c>
      <c r="AC85" s="203">
        <v>9.48</v>
      </c>
      <c r="AD85" s="203">
        <v>0</v>
      </c>
      <c r="AE85" s="203">
        <v>0</v>
      </c>
      <c r="AF85" s="203">
        <v>0</v>
      </c>
      <c r="AG85" s="203">
        <v>24.91</v>
      </c>
      <c r="AH85" s="203">
        <v>0</v>
      </c>
      <c r="AI85" s="203">
        <v>24.91</v>
      </c>
      <c r="AJ85" s="203">
        <v>0</v>
      </c>
      <c r="AK85" s="203">
        <v>6.9</v>
      </c>
      <c r="AL85" s="203">
        <v>0</v>
      </c>
      <c r="AM85" s="203">
        <v>0</v>
      </c>
      <c r="AN85" s="203">
        <v>0</v>
      </c>
      <c r="AO85" s="203">
        <v>171.9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10.61</v>
      </c>
      <c r="E86" s="203">
        <v>0</v>
      </c>
      <c r="F86" s="203">
        <v>0</v>
      </c>
      <c r="G86" s="203">
        <v>17.510000000000002</v>
      </c>
      <c r="H86" s="203">
        <v>0</v>
      </c>
      <c r="I86" s="203">
        <v>0</v>
      </c>
      <c r="J86" s="203">
        <v>15.16</v>
      </c>
      <c r="K86" s="203">
        <v>6.26</v>
      </c>
      <c r="L86" s="203">
        <v>2.48</v>
      </c>
      <c r="M86" s="203">
        <v>0</v>
      </c>
      <c r="N86" s="203">
        <v>1.1499999999999999</v>
      </c>
      <c r="O86" s="203">
        <v>1.93</v>
      </c>
      <c r="P86" s="203">
        <v>2.64</v>
      </c>
      <c r="Q86" s="203">
        <v>0.2</v>
      </c>
      <c r="R86" s="203">
        <v>0.41</v>
      </c>
      <c r="S86" s="203">
        <v>0.25</v>
      </c>
      <c r="T86" s="203">
        <v>0</v>
      </c>
      <c r="U86" s="203">
        <v>7.92</v>
      </c>
      <c r="V86" s="203">
        <v>0.13</v>
      </c>
      <c r="W86" s="203">
        <v>0.44</v>
      </c>
      <c r="X86" s="203">
        <v>1.44</v>
      </c>
      <c r="Y86" s="203">
        <v>0</v>
      </c>
      <c r="Z86" s="203">
        <v>2.69</v>
      </c>
      <c r="AA86" s="203">
        <v>0.87</v>
      </c>
      <c r="AB86" s="203">
        <v>0</v>
      </c>
      <c r="AC86" s="203">
        <v>9.48</v>
      </c>
      <c r="AD86" s="203">
        <v>0</v>
      </c>
      <c r="AE86" s="203">
        <v>0</v>
      </c>
      <c r="AF86" s="203">
        <v>0</v>
      </c>
      <c r="AG86" s="203">
        <v>24.91</v>
      </c>
      <c r="AH86" s="203">
        <v>0</v>
      </c>
      <c r="AI86" s="203">
        <v>24.91</v>
      </c>
      <c r="AJ86" s="203">
        <v>0</v>
      </c>
      <c r="AK86" s="203">
        <v>6.9</v>
      </c>
      <c r="AL86" s="203">
        <v>0</v>
      </c>
      <c r="AM86" s="203">
        <v>0</v>
      </c>
      <c r="AN86" s="203">
        <v>0</v>
      </c>
      <c r="AO86" s="203">
        <v>171.9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10.79</v>
      </c>
      <c r="E87" s="203">
        <v>0</v>
      </c>
      <c r="F87" s="203">
        <v>0</v>
      </c>
      <c r="G87" s="203">
        <v>17.510000000000002</v>
      </c>
      <c r="H87" s="203">
        <v>0</v>
      </c>
      <c r="I87" s="203">
        <v>0</v>
      </c>
      <c r="J87" s="203">
        <v>15.16</v>
      </c>
      <c r="K87" s="203">
        <v>6.25</v>
      </c>
      <c r="L87" s="203">
        <v>2.48</v>
      </c>
      <c r="M87" s="203">
        <v>0</v>
      </c>
      <c r="N87" s="203">
        <v>1.1499999999999999</v>
      </c>
      <c r="O87" s="203">
        <v>1.93</v>
      </c>
      <c r="P87" s="203">
        <v>2.64</v>
      </c>
      <c r="Q87" s="203">
        <v>0.11</v>
      </c>
      <c r="R87" s="203">
        <v>0.41</v>
      </c>
      <c r="S87" s="203">
        <v>0.25</v>
      </c>
      <c r="T87" s="203">
        <v>0</v>
      </c>
      <c r="U87" s="203">
        <v>7.92</v>
      </c>
      <c r="V87" s="203">
        <v>0.13</v>
      </c>
      <c r="W87" s="203">
        <v>0.44</v>
      </c>
      <c r="X87" s="203">
        <v>1.44</v>
      </c>
      <c r="Y87" s="203">
        <v>0</v>
      </c>
      <c r="Z87" s="203">
        <v>2.69</v>
      </c>
      <c r="AA87" s="203">
        <v>0.87</v>
      </c>
      <c r="AB87" s="203">
        <v>0</v>
      </c>
      <c r="AC87" s="203">
        <v>9.48</v>
      </c>
      <c r="AD87" s="203">
        <v>0</v>
      </c>
      <c r="AE87" s="203">
        <v>0</v>
      </c>
      <c r="AF87" s="203">
        <v>0</v>
      </c>
      <c r="AG87" s="203">
        <v>24.91</v>
      </c>
      <c r="AH87" s="203">
        <v>0</v>
      </c>
      <c r="AI87" s="203">
        <v>24.91</v>
      </c>
      <c r="AJ87" s="203">
        <v>0</v>
      </c>
      <c r="AK87" s="203">
        <v>6.9</v>
      </c>
      <c r="AL87" s="203">
        <v>0</v>
      </c>
      <c r="AM87" s="203">
        <v>0</v>
      </c>
      <c r="AN87" s="203">
        <v>0</v>
      </c>
      <c r="AO87" s="203">
        <v>171.9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10.79</v>
      </c>
      <c r="E88" s="203">
        <v>0</v>
      </c>
      <c r="F88" s="203">
        <v>0</v>
      </c>
      <c r="G88" s="203">
        <v>17.510000000000002</v>
      </c>
      <c r="H88" s="203">
        <v>0</v>
      </c>
      <c r="I88" s="203">
        <v>0</v>
      </c>
      <c r="J88" s="203">
        <v>15.16</v>
      </c>
      <c r="K88" s="203">
        <v>6.26</v>
      </c>
      <c r="L88" s="203">
        <v>2.48</v>
      </c>
      <c r="M88" s="203">
        <v>0</v>
      </c>
      <c r="N88" s="203">
        <v>1.1499999999999999</v>
      </c>
      <c r="O88" s="203">
        <v>1.93</v>
      </c>
      <c r="P88" s="203">
        <v>2.64</v>
      </c>
      <c r="Q88" s="203">
        <v>0.11</v>
      </c>
      <c r="R88" s="203">
        <v>0.41</v>
      </c>
      <c r="S88" s="203">
        <v>0.25</v>
      </c>
      <c r="T88" s="203">
        <v>0</v>
      </c>
      <c r="U88" s="203">
        <v>7.92</v>
      </c>
      <c r="V88" s="203">
        <v>0.13</v>
      </c>
      <c r="W88" s="203">
        <v>0.44</v>
      </c>
      <c r="X88" s="203">
        <v>1.44</v>
      </c>
      <c r="Y88" s="203">
        <v>0</v>
      </c>
      <c r="Z88" s="203">
        <v>2.69</v>
      </c>
      <c r="AA88" s="203">
        <v>0.87</v>
      </c>
      <c r="AB88" s="203">
        <v>0</v>
      </c>
      <c r="AC88" s="203">
        <v>9.48</v>
      </c>
      <c r="AD88" s="203">
        <v>0</v>
      </c>
      <c r="AE88" s="203">
        <v>0</v>
      </c>
      <c r="AF88" s="203">
        <v>0</v>
      </c>
      <c r="AG88" s="203">
        <v>24.91</v>
      </c>
      <c r="AH88" s="203">
        <v>0</v>
      </c>
      <c r="AI88" s="203">
        <v>24.91</v>
      </c>
      <c r="AJ88" s="203">
        <v>0</v>
      </c>
      <c r="AK88" s="203">
        <v>6.9</v>
      </c>
      <c r="AL88" s="203">
        <v>0</v>
      </c>
      <c r="AM88" s="203">
        <v>0</v>
      </c>
      <c r="AN88" s="203">
        <v>0</v>
      </c>
      <c r="AO88" s="203">
        <v>171.9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10.79</v>
      </c>
      <c r="E89" s="203">
        <v>0</v>
      </c>
      <c r="F89" s="203">
        <v>0</v>
      </c>
      <c r="G89" s="203">
        <v>17.510000000000002</v>
      </c>
      <c r="H89" s="203">
        <v>0</v>
      </c>
      <c r="I89" s="203">
        <v>0</v>
      </c>
      <c r="J89" s="203">
        <v>15.16</v>
      </c>
      <c r="K89" s="203">
        <v>6.26</v>
      </c>
      <c r="L89" s="203">
        <v>2.48</v>
      </c>
      <c r="M89" s="203">
        <v>0</v>
      </c>
      <c r="N89" s="203">
        <v>1.1499999999999999</v>
      </c>
      <c r="O89" s="203">
        <v>1.93</v>
      </c>
      <c r="P89" s="203">
        <v>2.64</v>
      </c>
      <c r="Q89" s="203">
        <v>0.11</v>
      </c>
      <c r="R89" s="203">
        <v>0.41</v>
      </c>
      <c r="S89" s="203">
        <v>0.25</v>
      </c>
      <c r="T89" s="203">
        <v>0</v>
      </c>
      <c r="U89" s="203">
        <v>7.92</v>
      </c>
      <c r="V89" s="203">
        <v>0.13</v>
      </c>
      <c r="W89" s="203">
        <v>0.44</v>
      </c>
      <c r="X89" s="203">
        <v>1.44</v>
      </c>
      <c r="Y89" s="203">
        <v>0</v>
      </c>
      <c r="Z89" s="203">
        <v>2.69</v>
      </c>
      <c r="AA89" s="203">
        <v>0.87</v>
      </c>
      <c r="AB89" s="203">
        <v>0</v>
      </c>
      <c r="AC89" s="203">
        <v>9.48</v>
      </c>
      <c r="AD89" s="203">
        <v>0</v>
      </c>
      <c r="AE89" s="203">
        <v>0</v>
      </c>
      <c r="AF89" s="203">
        <v>0</v>
      </c>
      <c r="AG89" s="203">
        <v>24.91</v>
      </c>
      <c r="AH89" s="203">
        <v>0</v>
      </c>
      <c r="AI89" s="203">
        <v>24.91</v>
      </c>
      <c r="AJ89" s="203">
        <v>0</v>
      </c>
      <c r="AK89" s="203">
        <v>6.9</v>
      </c>
      <c r="AL89" s="203">
        <v>0</v>
      </c>
      <c r="AM89" s="203">
        <v>0</v>
      </c>
      <c r="AN89" s="203">
        <v>0</v>
      </c>
      <c r="AO89" s="203">
        <v>171.9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10.79</v>
      </c>
      <c r="E90" s="203">
        <v>0</v>
      </c>
      <c r="F90" s="203">
        <v>0</v>
      </c>
      <c r="G90" s="203">
        <v>17.510000000000002</v>
      </c>
      <c r="H90" s="203">
        <v>0</v>
      </c>
      <c r="I90" s="203">
        <v>0</v>
      </c>
      <c r="J90" s="203">
        <v>15.16</v>
      </c>
      <c r="K90" s="203">
        <v>6.26</v>
      </c>
      <c r="L90" s="203">
        <v>2.48</v>
      </c>
      <c r="M90" s="203">
        <v>0</v>
      </c>
      <c r="N90" s="203">
        <v>1.1499999999999999</v>
      </c>
      <c r="O90" s="203">
        <v>1.93</v>
      </c>
      <c r="P90" s="203">
        <v>2.64</v>
      </c>
      <c r="Q90" s="203">
        <v>0.11</v>
      </c>
      <c r="R90" s="203">
        <v>0.41</v>
      </c>
      <c r="S90" s="203">
        <v>0.25</v>
      </c>
      <c r="T90" s="203">
        <v>0</v>
      </c>
      <c r="U90" s="203">
        <v>7.92</v>
      </c>
      <c r="V90" s="203">
        <v>0.13</v>
      </c>
      <c r="W90" s="203">
        <v>0.44</v>
      </c>
      <c r="X90" s="203">
        <v>1.44</v>
      </c>
      <c r="Y90" s="203">
        <v>0</v>
      </c>
      <c r="Z90" s="203">
        <v>2.69</v>
      </c>
      <c r="AA90" s="203">
        <v>0.87</v>
      </c>
      <c r="AB90" s="203">
        <v>0</v>
      </c>
      <c r="AC90" s="203">
        <v>9.48</v>
      </c>
      <c r="AD90" s="203">
        <v>0</v>
      </c>
      <c r="AE90" s="203">
        <v>0</v>
      </c>
      <c r="AF90" s="203">
        <v>0</v>
      </c>
      <c r="AG90" s="203">
        <v>24.91</v>
      </c>
      <c r="AH90" s="203">
        <v>0</v>
      </c>
      <c r="AI90" s="203">
        <v>24.91</v>
      </c>
      <c r="AJ90" s="203">
        <v>0</v>
      </c>
      <c r="AK90" s="203">
        <v>6.9</v>
      </c>
      <c r="AL90" s="203">
        <v>0</v>
      </c>
      <c r="AM90" s="203">
        <v>0</v>
      </c>
      <c r="AN90" s="203">
        <v>0</v>
      </c>
      <c r="AO90" s="203">
        <v>171.9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10.84</v>
      </c>
      <c r="E91" s="203">
        <v>0</v>
      </c>
      <c r="F91" s="203">
        <v>0</v>
      </c>
      <c r="G91" s="203">
        <v>17.510000000000002</v>
      </c>
      <c r="H91" s="203">
        <v>0</v>
      </c>
      <c r="I91" s="203">
        <v>0</v>
      </c>
      <c r="J91" s="203">
        <v>15.16</v>
      </c>
      <c r="K91" s="203">
        <v>6.26</v>
      </c>
      <c r="L91" s="203">
        <v>2.48</v>
      </c>
      <c r="M91" s="203">
        <v>0</v>
      </c>
      <c r="N91" s="203">
        <v>1.1499999999999999</v>
      </c>
      <c r="O91" s="203">
        <v>1.93</v>
      </c>
      <c r="P91" s="203">
        <v>2.64</v>
      </c>
      <c r="Q91" s="203">
        <v>0.33</v>
      </c>
      <c r="R91" s="203">
        <v>0.41</v>
      </c>
      <c r="S91" s="203">
        <v>0.25</v>
      </c>
      <c r="T91" s="203">
        <v>0</v>
      </c>
      <c r="U91" s="203">
        <v>7.92</v>
      </c>
      <c r="V91" s="203">
        <v>0.13</v>
      </c>
      <c r="W91" s="203">
        <v>0.44</v>
      </c>
      <c r="X91" s="203">
        <v>1.44</v>
      </c>
      <c r="Y91" s="203">
        <v>0</v>
      </c>
      <c r="Z91" s="203">
        <v>2.69</v>
      </c>
      <c r="AA91" s="203">
        <v>0.87</v>
      </c>
      <c r="AB91" s="203">
        <v>0</v>
      </c>
      <c r="AC91" s="203">
        <v>9.48</v>
      </c>
      <c r="AD91" s="203">
        <v>0</v>
      </c>
      <c r="AE91" s="203">
        <v>0</v>
      </c>
      <c r="AF91" s="203">
        <v>0</v>
      </c>
      <c r="AG91" s="203">
        <v>24.91</v>
      </c>
      <c r="AH91" s="203">
        <v>0</v>
      </c>
      <c r="AI91" s="203">
        <v>24.91</v>
      </c>
      <c r="AJ91" s="203">
        <v>0</v>
      </c>
      <c r="AK91" s="203">
        <v>6.9</v>
      </c>
      <c r="AL91" s="203">
        <v>0</v>
      </c>
      <c r="AM91" s="203">
        <v>0</v>
      </c>
      <c r="AN91" s="203">
        <v>0</v>
      </c>
      <c r="AO91" s="203">
        <v>171.9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10.84</v>
      </c>
      <c r="E92" s="203">
        <v>0</v>
      </c>
      <c r="F92" s="203">
        <v>0</v>
      </c>
      <c r="G92" s="203">
        <v>17.510000000000002</v>
      </c>
      <c r="H92" s="203">
        <v>0</v>
      </c>
      <c r="I92" s="203">
        <v>0</v>
      </c>
      <c r="J92" s="203">
        <v>15.16</v>
      </c>
      <c r="K92" s="203">
        <v>6.26</v>
      </c>
      <c r="L92" s="203">
        <v>2.48</v>
      </c>
      <c r="M92" s="203">
        <v>0</v>
      </c>
      <c r="N92" s="203">
        <v>1.1499999999999999</v>
      </c>
      <c r="O92" s="203">
        <v>1.93</v>
      </c>
      <c r="P92" s="203">
        <v>2.64</v>
      </c>
      <c r="Q92" s="203">
        <v>0.33</v>
      </c>
      <c r="R92" s="203">
        <v>0.41</v>
      </c>
      <c r="S92" s="203">
        <v>0.25</v>
      </c>
      <c r="T92" s="203">
        <v>0</v>
      </c>
      <c r="U92" s="203">
        <v>7.92</v>
      </c>
      <c r="V92" s="203">
        <v>0.13</v>
      </c>
      <c r="W92" s="203">
        <v>0.44</v>
      </c>
      <c r="X92" s="203">
        <v>1.44</v>
      </c>
      <c r="Y92" s="203">
        <v>0</v>
      </c>
      <c r="Z92" s="203">
        <v>2.69</v>
      </c>
      <c r="AA92" s="203">
        <v>0.87</v>
      </c>
      <c r="AB92" s="203">
        <v>0</v>
      </c>
      <c r="AC92" s="203">
        <v>9.48</v>
      </c>
      <c r="AD92" s="203">
        <v>0</v>
      </c>
      <c r="AE92" s="203">
        <v>0</v>
      </c>
      <c r="AF92" s="203">
        <v>0</v>
      </c>
      <c r="AG92" s="203">
        <v>24.91</v>
      </c>
      <c r="AH92" s="203">
        <v>0</v>
      </c>
      <c r="AI92" s="203">
        <v>24.91</v>
      </c>
      <c r="AJ92" s="203">
        <v>0</v>
      </c>
      <c r="AK92" s="203">
        <v>6.9</v>
      </c>
      <c r="AL92" s="203">
        <v>0</v>
      </c>
      <c r="AM92" s="203">
        <v>0</v>
      </c>
      <c r="AN92" s="203">
        <v>0</v>
      </c>
      <c r="AO92" s="203">
        <v>171.9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10.84</v>
      </c>
      <c r="E93" s="203">
        <v>0</v>
      </c>
      <c r="F93" s="203">
        <v>0</v>
      </c>
      <c r="G93" s="203">
        <v>17.510000000000002</v>
      </c>
      <c r="H93" s="203">
        <v>0</v>
      </c>
      <c r="I93" s="203">
        <v>0</v>
      </c>
      <c r="J93" s="203">
        <v>15.16</v>
      </c>
      <c r="K93" s="203">
        <v>6.26</v>
      </c>
      <c r="L93" s="203">
        <v>2.48</v>
      </c>
      <c r="M93" s="203">
        <v>0</v>
      </c>
      <c r="N93" s="203">
        <v>1.1499999999999999</v>
      </c>
      <c r="O93" s="203">
        <v>1.93</v>
      </c>
      <c r="P93" s="203">
        <v>2.64</v>
      </c>
      <c r="Q93" s="203">
        <v>0.41</v>
      </c>
      <c r="R93" s="203">
        <v>0.41</v>
      </c>
      <c r="S93" s="203">
        <v>0.25</v>
      </c>
      <c r="T93" s="203">
        <v>0</v>
      </c>
      <c r="U93" s="203">
        <v>7.92</v>
      </c>
      <c r="V93" s="203">
        <v>0.13</v>
      </c>
      <c r="W93" s="203">
        <v>0.44</v>
      </c>
      <c r="X93" s="203">
        <v>1.44</v>
      </c>
      <c r="Y93" s="203">
        <v>0</v>
      </c>
      <c r="Z93" s="203">
        <v>2.69</v>
      </c>
      <c r="AA93" s="203">
        <v>0.87</v>
      </c>
      <c r="AB93" s="203">
        <v>0</v>
      </c>
      <c r="AC93" s="203">
        <v>9.48</v>
      </c>
      <c r="AD93" s="203">
        <v>0</v>
      </c>
      <c r="AE93" s="203">
        <v>0</v>
      </c>
      <c r="AF93" s="203">
        <v>0</v>
      </c>
      <c r="AG93" s="203">
        <v>24.91</v>
      </c>
      <c r="AH93" s="203">
        <v>0</v>
      </c>
      <c r="AI93" s="203">
        <v>24.91</v>
      </c>
      <c r="AJ93" s="203">
        <v>0</v>
      </c>
      <c r="AK93" s="203">
        <v>6.9</v>
      </c>
      <c r="AL93" s="203">
        <v>0</v>
      </c>
      <c r="AM93" s="203">
        <v>0</v>
      </c>
      <c r="AN93" s="203">
        <v>0</v>
      </c>
      <c r="AO93" s="203">
        <v>171.9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10.84</v>
      </c>
      <c r="E94" s="203">
        <v>0</v>
      </c>
      <c r="F94" s="203">
        <v>0</v>
      </c>
      <c r="G94" s="203">
        <v>17.510000000000002</v>
      </c>
      <c r="H94" s="203">
        <v>0</v>
      </c>
      <c r="I94" s="203">
        <v>0</v>
      </c>
      <c r="J94" s="203">
        <v>15.16</v>
      </c>
      <c r="K94" s="203">
        <v>6.26</v>
      </c>
      <c r="L94" s="203">
        <v>2.48</v>
      </c>
      <c r="M94" s="203">
        <v>0</v>
      </c>
      <c r="N94" s="203">
        <v>1.1499999999999999</v>
      </c>
      <c r="O94" s="203">
        <v>1.93</v>
      </c>
      <c r="P94" s="203">
        <v>2.64</v>
      </c>
      <c r="Q94" s="203">
        <v>0.41</v>
      </c>
      <c r="R94" s="203">
        <v>0.41</v>
      </c>
      <c r="S94" s="203">
        <v>0.25</v>
      </c>
      <c r="T94" s="203">
        <v>0</v>
      </c>
      <c r="U94" s="203">
        <v>7.92</v>
      </c>
      <c r="V94" s="203">
        <v>0.13</v>
      </c>
      <c r="W94" s="203">
        <v>0.44</v>
      </c>
      <c r="X94" s="203">
        <v>1.44</v>
      </c>
      <c r="Y94" s="203">
        <v>0</v>
      </c>
      <c r="Z94" s="203">
        <v>2.69</v>
      </c>
      <c r="AA94" s="203">
        <v>0.87</v>
      </c>
      <c r="AB94" s="203">
        <v>0</v>
      </c>
      <c r="AC94" s="203">
        <v>9.48</v>
      </c>
      <c r="AD94" s="203">
        <v>0</v>
      </c>
      <c r="AE94" s="203">
        <v>0</v>
      </c>
      <c r="AF94" s="203">
        <v>0</v>
      </c>
      <c r="AG94" s="203">
        <v>24.91</v>
      </c>
      <c r="AH94" s="203">
        <v>0</v>
      </c>
      <c r="AI94" s="203">
        <v>24.91</v>
      </c>
      <c r="AJ94" s="203">
        <v>0</v>
      </c>
      <c r="AK94" s="203">
        <v>6.9</v>
      </c>
      <c r="AL94" s="203">
        <v>0</v>
      </c>
      <c r="AM94" s="203">
        <v>0</v>
      </c>
      <c r="AN94" s="203">
        <v>0</v>
      </c>
      <c r="AO94" s="203">
        <v>171.9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10.84</v>
      </c>
      <c r="E95" s="203">
        <v>0</v>
      </c>
      <c r="F95" s="203">
        <v>0</v>
      </c>
      <c r="G95" s="203">
        <v>17.510000000000002</v>
      </c>
      <c r="H95" s="203">
        <v>0</v>
      </c>
      <c r="I95" s="203">
        <v>0</v>
      </c>
      <c r="J95" s="203">
        <v>15.16</v>
      </c>
      <c r="K95" s="203">
        <v>6.26</v>
      </c>
      <c r="L95" s="203">
        <v>0.46</v>
      </c>
      <c r="M95" s="203">
        <v>0</v>
      </c>
      <c r="N95" s="203">
        <v>1.1499999999999999</v>
      </c>
      <c r="O95" s="203">
        <v>1.93</v>
      </c>
      <c r="P95" s="203">
        <v>2.64</v>
      </c>
      <c r="Q95" s="203">
        <v>0.41</v>
      </c>
      <c r="R95" s="203">
        <v>0.41</v>
      </c>
      <c r="S95" s="203">
        <v>0.25</v>
      </c>
      <c r="T95" s="203">
        <v>0</v>
      </c>
      <c r="U95" s="203">
        <v>7.92</v>
      </c>
      <c r="V95" s="203">
        <v>0.13</v>
      </c>
      <c r="W95" s="203">
        <v>0.44</v>
      </c>
      <c r="X95" s="203">
        <v>1.44</v>
      </c>
      <c r="Y95" s="203">
        <v>0</v>
      </c>
      <c r="Z95" s="203">
        <v>2.69</v>
      </c>
      <c r="AA95" s="203">
        <v>0.87</v>
      </c>
      <c r="AB95" s="203">
        <v>0</v>
      </c>
      <c r="AC95" s="203">
        <v>9.1999999999999993</v>
      </c>
      <c r="AD95" s="203">
        <v>0</v>
      </c>
      <c r="AE95" s="203">
        <v>0</v>
      </c>
      <c r="AF95" s="203">
        <v>0</v>
      </c>
      <c r="AG95" s="203">
        <v>24.91</v>
      </c>
      <c r="AH95" s="203">
        <v>0</v>
      </c>
      <c r="AI95" s="203">
        <v>24.91</v>
      </c>
      <c r="AJ95" s="203">
        <v>0</v>
      </c>
      <c r="AK95" s="203">
        <v>6.9</v>
      </c>
      <c r="AL95" s="203">
        <v>0</v>
      </c>
      <c r="AM95" s="203">
        <v>0</v>
      </c>
      <c r="AN95" s="203">
        <v>0</v>
      </c>
      <c r="AO95" s="203">
        <v>171.9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10.84</v>
      </c>
      <c r="E96" s="203">
        <v>0</v>
      </c>
      <c r="F96" s="203">
        <v>0</v>
      </c>
      <c r="G96" s="203">
        <v>17.510000000000002</v>
      </c>
      <c r="H96" s="203">
        <v>0</v>
      </c>
      <c r="I96" s="203">
        <v>0</v>
      </c>
      <c r="J96" s="203">
        <v>15.16</v>
      </c>
      <c r="K96" s="203">
        <v>6.26</v>
      </c>
      <c r="L96" s="203">
        <v>0.46</v>
      </c>
      <c r="M96" s="203">
        <v>0</v>
      </c>
      <c r="N96" s="203">
        <v>1.1499999999999999</v>
      </c>
      <c r="O96" s="203">
        <v>1.93</v>
      </c>
      <c r="P96" s="203">
        <v>2.64</v>
      </c>
      <c r="Q96" s="203">
        <v>0.41</v>
      </c>
      <c r="R96" s="203">
        <v>0.41</v>
      </c>
      <c r="S96" s="203">
        <v>0.25</v>
      </c>
      <c r="T96" s="203">
        <v>0</v>
      </c>
      <c r="U96" s="203">
        <v>7.92</v>
      </c>
      <c r="V96" s="203">
        <v>0.13</v>
      </c>
      <c r="W96" s="203">
        <v>0.44</v>
      </c>
      <c r="X96" s="203">
        <v>1.44</v>
      </c>
      <c r="Y96" s="203">
        <v>0</v>
      </c>
      <c r="Z96" s="203">
        <v>2.69</v>
      </c>
      <c r="AA96" s="203">
        <v>0.87</v>
      </c>
      <c r="AB96" s="203">
        <v>0</v>
      </c>
      <c r="AC96" s="203">
        <v>9.48</v>
      </c>
      <c r="AD96" s="203">
        <v>0</v>
      </c>
      <c r="AE96" s="203">
        <v>0</v>
      </c>
      <c r="AF96" s="203">
        <v>0</v>
      </c>
      <c r="AG96" s="203">
        <v>24.91</v>
      </c>
      <c r="AH96" s="203">
        <v>0</v>
      </c>
      <c r="AI96" s="203">
        <v>24.91</v>
      </c>
      <c r="AJ96" s="203">
        <v>0</v>
      </c>
      <c r="AK96" s="203">
        <v>6.9</v>
      </c>
      <c r="AL96" s="203">
        <v>0</v>
      </c>
      <c r="AM96" s="203">
        <v>0</v>
      </c>
      <c r="AN96" s="203">
        <v>0</v>
      </c>
      <c r="AO96" s="203">
        <v>171.9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10.84</v>
      </c>
      <c r="E97" s="203">
        <v>0</v>
      </c>
      <c r="F97" s="203">
        <v>0</v>
      </c>
      <c r="G97" s="203">
        <v>17.510000000000002</v>
      </c>
      <c r="H97" s="203">
        <v>0</v>
      </c>
      <c r="I97" s="203">
        <v>0</v>
      </c>
      <c r="J97" s="203">
        <v>15.16</v>
      </c>
      <c r="K97" s="203">
        <v>6.26</v>
      </c>
      <c r="L97" s="203">
        <v>2.48</v>
      </c>
      <c r="M97" s="203">
        <v>0</v>
      </c>
      <c r="N97" s="203">
        <v>1.1499999999999999</v>
      </c>
      <c r="O97" s="203">
        <v>1.93</v>
      </c>
      <c r="P97" s="203">
        <v>2.64</v>
      </c>
      <c r="Q97" s="203">
        <v>0.41</v>
      </c>
      <c r="R97" s="203">
        <v>0.41</v>
      </c>
      <c r="S97" s="203">
        <v>0.25</v>
      </c>
      <c r="T97" s="203">
        <v>0</v>
      </c>
      <c r="U97" s="203">
        <v>7.92</v>
      </c>
      <c r="V97" s="203">
        <v>0.13</v>
      </c>
      <c r="W97" s="203">
        <v>0.44</v>
      </c>
      <c r="X97" s="203">
        <v>1.44</v>
      </c>
      <c r="Y97" s="203">
        <v>0</v>
      </c>
      <c r="Z97" s="203">
        <v>2.69</v>
      </c>
      <c r="AA97" s="203">
        <v>0.87</v>
      </c>
      <c r="AB97" s="203">
        <v>0</v>
      </c>
      <c r="AC97" s="203">
        <v>9.48</v>
      </c>
      <c r="AD97" s="203">
        <v>0</v>
      </c>
      <c r="AE97" s="203">
        <v>0</v>
      </c>
      <c r="AF97" s="203">
        <v>0</v>
      </c>
      <c r="AG97" s="203">
        <v>24.91</v>
      </c>
      <c r="AH97" s="203">
        <v>0</v>
      </c>
      <c r="AI97" s="203">
        <v>24.91</v>
      </c>
      <c r="AJ97" s="203">
        <v>0</v>
      </c>
      <c r="AK97" s="203">
        <v>6.9</v>
      </c>
      <c r="AL97" s="203">
        <v>0</v>
      </c>
      <c r="AM97" s="203">
        <v>0</v>
      </c>
      <c r="AN97" s="203">
        <v>0</v>
      </c>
      <c r="AO97" s="203">
        <v>171.9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10.84</v>
      </c>
      <c r="E98" s="203">
        <v>0</v>
      </c>
      <c r="F98" s="203">
        <v>0</v>
      </c>
      <c r="G98" s="203">
        <v>17.510000000000002</v>
      </c>
      <c r="H98" s="203">
        <v>0</v>
      </c>
      <c r="I98" s="203">
        <v>0</v>
      </c>
      <c r="J98" s="203">
        <v>15.16</v>
      </c>
      <c r="K98" s="203">
        <v>6.26</v>
      </c>
      <c r="L98" s="203">
        <v>2.48</v>
      </c>
      <c r="M98" s="203">
        <v>0</v>
      </c>
      <c r="N98" s="203">
        <v>1.1499999999999999</v>
      </c>
      <c r="O98" s="203">
        <v>1.93</v>
      </c>
      <c r="P98" s="203">
        <v>2.64</v>
      </c>
      <c r="Q98" s="203">
        <v>0.41</v>
      </c>
      <c r="R98" s="203">
        <v>0.41</v>
      </c>
      <c r="S98" s="203">
        <v>0.25</v>
      </c>
      <c r="T98" s="203">
        <v>0</v>
      </c>
      <c r="U98" s="203">
        <v>7.92</v>
      </c>
      <c r="V98" s="203">
        <v>0.13</v>
      </c>
      <c r="W98" s="203">
        <v>0.44</v>
      </c>
      <c r="X98" s="203">
        <v>1.44</v>
      </c>
      <c r="Y98" s="203">
        <v>0</v>
      </c>
      <c r="Z98" s="203">
        <v>2.69</v>
      </c>
      <c r="AA98" s="203">
        <v>0.87</v>
      </c>
      <c r="AB98" s="203">
        <v>0</v>
      </c>
      <c r="AC98" s="203">
        <v>9.48</v>
      </c>
      <c r="AD98" s="203">
        <v>0</v>
      </c>
      <c r="AE98" s="203">
        <v>0</v>
      </c>
      <c r="AF98" s="203">
        <v>0</v>
      </c>
      <c r="AG98" s="203">
        <v>24.91</v>
      </c>
      <c r="AH98" s="203">
        <v>0</v>
      </c>
      <c r="AI98" s="203">
        <v>24.91</v>
      </c>
      <c r="AJ98" s="203">
        <v>0</v>
      </c>
      <c r="AK98" s="203">
        <v>6.9</v>
      </c>
      <c r="AL98" s="203">
        <v>0</v>
      </c>
      <c r="AM98" s="203">
        <v>0</v>
      </c>
      <c r="AN98" s="203">
        <v>0</v>
      </c>
      <c r="AO98" s="203">
        <v>171.9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0.25857750000000013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0.36384000000000044</v>
      </c>
      <c r="K99">
        <f t="shared" si="0"/>
        <v>0.95893250000000174</v>
      </c>
      <c r="L99">
        <f t="shared" si="0"/>
        <v>0.40643250000000014</v>
      </c>
      <c r="M99">
        <f t="shared" si="0"/>
        <v>0</v>
      </c>
      <c r="N99">
        <f t="shared" si="0"/>
        <v>2.6085000000000035E-2</v>
      </c>
      <c r="O99">
        <f t="shared" si="0"/>
        <v>4.1280000000000087E-2</v>
      </c>
      <c r="P99">
        <f t="shared" si="0"/>
        <v>9.545999999999992E-2</v>
      </c>
      <c r="Q99">
        <f t="shared" si="0"/>
        <v>2.7330000000000011E-2</v>
      </c>
      <c r="R99">
        <f t="shared" si="0"/>
        <v>5.418249999999996E-2</v>
      </c>
      <c r="S99">
        <f t="shared" si="0"/>
        <v>3.2757500000000023E-2</v>
      </c>
      <c r="T99">
        <f t="shared" si="0"/>
        <v>0</v>
      </c>
      <c r="U99">
        <f t="shared" si="0"/>
        <v>0.19007999999999975</v>
      </c>
      <c r="V99">
        <f t="shared" si="0"/>
        <v>1.3402500000000019E-2</v>
      </c>
      <c r="W99">
        <f t="shared" si="0"/>
        <v>4.6492499999999985E-2</v>
      </c>
      <c r="X99">
        <f t="shared" si="0"/>
        <v>0.14079750000000038</v>
      </c>
      <c r="Y99">
        <f t="shared" si="0"/>
        <v>0</v>
      </c>
      <c r="Z99">
        <f t="shared" si="0"/>
        <v>0.41613000000000044</v>
      </c>
      <c r="AA99">
        <f t="shared" si="0"/>
        <v>0.12588000000000008</v>
      </c>
      <c r="AB99">
        <f t="shared" si="0"/>
        <v>0</v>
      </c>
      <c r="AC99">
        <f t="shared" si="0"/>
        <v>0.23057500000000009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0.59784000000000026</v>
      </c>
      <c r="AH99">
        <f t="shared" si="0"/>
        <v>0</v>
      </c>
      <c r="AI99">
        <f t="shared" si="0"/>
        <v>0.59784000000000026</v>
      </c>
      <c r="AJ99">
        <f t="shared" si="0"/>
        <v>0</v>
      </c>
      <c r="AK99">
        <f t="shared" si="0"/>
        <v>0.13657500000000009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4.1499000000000006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9.39</v>
      </c>
      <c r="AH3" s="203">
        <v>0</v>
      </c>
      <c r="AI3" s="203">
        <v>9.39</v>
      </c>
      <c r="AJ3" s="203">
        <v>0</v>
      </c>
      <c r="AK3" s="203">
        <v>0.57999999999999996</v>
      </c>
      <c r="AL3" s="203">
        <v>0</v>
      </c>
      <c r="AM3" s="203">
        <v>0</v>
      </c>
      <c r="AN3" s="203">
        <v>0</v>
      </c>
      <c r="AO3" s="203">
        <v>17.84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9.39</v>
      </c>
      <c r="AH4" s="203">
        <v>0</v>
      </c>
      <c r="AI4" s="203">
        <v>9.39</v>
      </c>
      <c r="AJ4" s="203">
        <v>0</v>
      </c>
      <c r="AK4" s="203">
        <v>0.57999999999999996</v>
      </c>
      <c r="AL4" s="203">
        <v>0</v>
      </c>
      <c r="AM4" s="203">
        <v>0</v>
      </c>
      <c r="AN4" s="203">
        <v>0</v>
      </c>
      <c r="AO4" s="203">
        <v>17.84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9.39</v>
      </c>
      <c r="AH5" s="203">
        <v>0</v>
      </c>
      <c r="AI5" s="203">
        <v>9.39</v>
      </c>
      <c r="AJ5" s="203">
        <v>0</v>
      </c>
      <c r="AK5" s="203">
        <v>0.57999999999999996</v>
      </c>
      <c r="AL5" s="203">
        <v>0</v>
      </c>
      <c r="AM5" s="203">
        <v>0</v>
      </c>
      <c r="AN5" s="203">
        <v>0</v>
      </c>
      <c r="AO5" s="203">
        <v>17.84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9.39</v>
      </c>
      <c r="AH6" s="203">
        <v>0</v>
      </c>
      <c r="AI6" s="203">
        <v>9.39</v>
      </c>
      <c r="AJ6" s="203">
        <v>0</v>
      </c>
      <c r="AK6" s="203">
        <v>0.57999999999999996</v>
      </c>
      <c r="AL6" s="203">
        <v>0</v>
      </c>
      <c r="AM6" s="203">
        <v>0</v>
      </c>
      <c r="AN6" s="203">
        <v>0</v>
      </c>
      <c r="AO6" s="203">
        <v>17.84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9.39</v>
      </c>
      <c r="AH7" s="203">
        <v>0</v>
      </c>
      <c r="AI7" s="203">
        <v>9.39</v>
      </c>
      <c r="AJ7" s="203">
        <v>0</v>
      </c>
      <c r="AK7" s="203">
        <v>0.57999999999999996</v>
      </c>
      <c r="AL7" s="203">
        <v>0</v>
      </c>
      <c r="AM7" s="203">
        <v>0</v>
      </c>
      <c r="AN7" s="203">
        <v>0</v>
      </c>
      <c r="AO7" s="203">
        <v>17.84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9.39</v>
      </c>
      <c r="AH8" s="203">
        <v>0</v>
      </c>
      <c r="AI8" s="203">
        <v>9.39</v>
      </c>
      <c r="AJ8" s="203">
        <v>0</v>
      </c>
      <c r="AK8" s="203">
        <v>0.57999999999999996</v>
      </c>
      <c r="AL8" s="203">
        <v>0</v>
      </c>
      <c r="AM8" s="203">
        <v>0</v>
      </c>
      <c r="AN8" s="203">
        <v>0</v>
      </c>
      <c r="AO8" s="203">
        <v>17.84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9.39</v>
      </c>
      <c r="AH9" s="203">
        <v>0</v>
      </c>
      <c r="AI9" s="203">
        <v>9.39</v>
      </c>
      <c r="AJ9" s="203">
        <v>0</v>
      </c>
      <c r="AK9" s="203">
        <v>0.57999999999999996</v>
      </c>
      <c r="AL9" s="203">
        <v>0</v>
      </c>
      <c r="AM9" s="203">
        <v>0</v>
      </c>
      <c r="AN9" s="203">
        <v>0</v>
      </c>
      <c r="AO9" s="203">
        <v>17.84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9.39</v>
      </c>
      <c r="AH10" s="203">
        <v>0</v>
      </c>
      <c r="AI10" s="203">
        <v>9.39</v>
      </c>
      <c r="AJ10" s="203">
        <v>0</v>
      </c>
      <c r="AK10" s="203">
        <v>0.57999999999999996</v>
      </c>
      <c r="AL10" s="203">
        <v>0</v>
      </c>
      <c r="AM10" s="203">
        <v>0</v>
      </c>
      <c r="AN10" s="203">
        <v>0</v>
      </c>
      <c r="AO10" s="203">
        <v>17.84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9.39</v>
      </c>
      <c r="AH11" s="203">
        <v>0</v>
      </c>
      <c r="AI11" s="203">
        <v>9.39</v>
      </c>
      <c r="AJ11" s="203">
        <v>0</v>
      </c>
      <c r="AK11" s="203">
        <v>0.57999999999999996</v>
      </c>
      <c r="AL11" s="203">
        <v>0</v>
      </c>
      <c r="AM11" s="203">
        <v>0</v>
      </c>
      <c r="AN11" s="203">
        <v>0</v>
      </c>
      <c r="AO11" s="203">
        <v>17.84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9.39</v>
      </c>
      <c r="AH12" s="203">
        <v>0</v>
      </c>
      <c r="AI12" s="203">
        <v>9.39</v>
      </c>
      <c r="AJ12" s="203">
        <v>0</v>
      </c>
      <c r="AK12" s="203">
        <v>0.57999999999999996</v>
      </c>
      <c r="AL12" s="203">
        <v>0</v>
      </c>
      <c r="AM12" s="203">
        <v>0</v>
      </c>
      <c r="AN12" s="203">
        <v>0</v>
      </c>
      <c r="AO12" s="203">
        <v>17.84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9.39</v>
      </c>
      <c r="AH13" s="203">
        <v>0</v>
      </c>
      <c r="AI13" s="203">
        <v>9.39</v>
      </c>
      <c r="AJ13" s="203">
        <v>0</v>
      </c>
      <c r="AK13" s="203">
        <v>0.57999999999999996</v>
      </c>
      <c r="AL13" s="203">
        <v>0</v>
      </c>
      <c r="AM13" s="203">
        <v>0</v>
      </c>
      <c r="AN13" s="203">
        <v>0</v>
      </c>
      <c r="AO13" s="203">
        <v>17.84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9.39</v>
      </c>
      <c r="AH14" s="203">
        <v>0</v>
      </c>
      <c r="AI14" s="203">
        <v>9.39</v>
      </c>
      <c r="AJ14" s="203">
        <v>0</v>
      </c>
      <c r="AK14" s="203">
        <v>0.57999999999999996</v>
      </c>
      <c r="AL14" s="203">
        <v>0</v>
      </c>
      <c r="AM14" s="203">
        <v>0</v>
      </c>
      <c r="AN14" s="203">
        <v>0</v>
      </c>
      <c r="AO14" s="203">
        <v>17.84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9.39</v>
      </c>
      <c r="AH15" s="203">
        <v>0</v>
      </c>
      <c r="AI15" s="203">
        <v>9.39</v>
      </c>
      <c r="AJ15" s="203">
        <v>0</v>
      </c>
      <c r="AK15" s="203">
        <v>0.57999999999999996</v>
      </c>
      <c r="AL15" s="203">
        <v>0</v>
      </c>
      <c r="AM15" s="203">
        <v>0</v>
      </c>
      <c r="AN15" s="203">
        <v>0</v>
      </c>
      <c r="AO15" s="203">
        <v>17.84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9.39</v>
      </c>
      <c r="AH16" s="203">
        <v>0</v>
      </c>
      <c r="AI16" s="203">
        <v>9.39</v>
      </c>
      <c r="AJ16" s="203">
        <v>0</v>
      </c>
      <c r="AK16" s="203">
        <v>0.57999999999999996</v>
      </c>
      <c r="AL16" s="203">
        <v>0</v>
      </c>
      <c r="AM16" s="203">
        <v>0</v>
      </c>
      <c r="AN16" s="203">
        <v>0</v>
      </c>
      <c r="AO16" s="203">
        <v>17.84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9.39</v>
      </c>
      <c r="AH17" s="203">
        <v>0</v>
      </c>
      <c r="AI17" s="203">
        <v>9.39</v>
      </c>
      <c r="AJ17" s="203">
        <v>0</v>
      </c>
      <c r="AK17" s="203">
        <v>0.57999999999999996</v>
      </c>
      <c r="AL17" s="203">
        <v>0</v>
      </c>
      <c r="AM17" s="203">
        <v>0</v>
      </c>
      <c r="AN17" s="203">
        <v>0</v>
      </c>
      <c r="AO17" s="203">
        <v>17.84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9.39</v>
      </c>
      <c r="AH18" s="203">
        <v>0</v>
      </c>
      <c r="AI18" s="203">
        <v>9.39</v>
      </c>
      <c r="AJ18" s="203">
        <v>0</v>
      </c>
      <c r="AK18" s="203">
        <v>0.57999999999999996</v>
      </c>
      <c r="AL18" s="203">
        <v>0</v>
      </c>
      <c r="AM18" s="203">
        <v>0</v>
      </c>
      <c r="AN18" s="203">
        <v>0</v>
      </c>
      <c r="AO18" s="203">
        <v>17.84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9.39</v>
      </c>
      <c r="AH19" s="203">
        <v>0</v>
      </c>
      <c r="AI19" s="203">
        <v>9.39</v>
      </c>
      <c r="AJ19" s="203">
        <v>0</v>
      </c>
      <c r="AK19" s="203">
        <v>0.57999999999999996</v>
      </c>
      <c r="AL19" s="203">
        <v>0</v>
      </c>
      <c r="AM19" s="203">
        <v>0</v>
      </c>
      <c r="AN19" s="203">
        <v>0</v>
      </c>
      <c r="AO19" s="203">
        <v>17.84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9.39</v>
      </c>
      <c r="AH20" s="203">
        <v>0</v>
      </c>
      <c r="AI20" s="203">
        <v>9.39</v>
      </c>
      <c r="AJ20" s="203">
        <v>0</v>
      </c>
      <c r="AK20" s="203">
        <v>0.57999999999999996</v>
      </c>
      <c r="AL20" s="203">
        <v>0</v>
      </c>
      <c r="AM20" s="203">
        <v>0</v>
      </c>
      <c r="AN20" s="203">
        <v>0</v>
      </c>
      <c r="AO20" s="203">
        <v>17.84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9.39</v>
      </c>
      <c r="AH21" s="203">
        <v>0</v>
      </c>
      <c r="AI21" s="203">
        <v>9.39</v>
      </c>
      <c r="AJ21" s="203">
        <v>0</v>
      </c>
      <c r="AK21" s="203">
        <v>0.57999999999999996</v>
      </c>
      <c r="AL21" s="203">
        <v>0</v>
      </c>
      <c r="AM21" s="203">
        <v>0</v>
      </c>
      <c r="AN21" s="203">
        <v>0</v>
      </c>
      <c r="AO21" s="203">
        <v>17.84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9.39</v>
      </c>
      <c r="AH22" s="203">
        <v>0</v>
      </c>
      <c r="AI22" s="203">
        <v>9.39</v>
      </c>
      <c r="AJ22" s="203">
        <v>0</v>
      </c>
      <c r="AK22" s="203">
        <v>0.57999999999999996</v>
      </c>
      <c r="AL22" s="203">
        <v>0</v>
      </c>
      <c r="AM22" s="203">
        <v>0</v>
      </c>
      <c r="AN22" s="203">
        <v>0</v>
      </c>
      <c r="AO22" s="203">
        <v>17.84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9.39</v>
      </c>
      <c r="AH23" s="203">
        <v>0</v>
      </c>
      <c r="AI23" s="203">
        <v>9.39</v>
      </c>
      <c r="AJ23" s="203">
        <v>0</v>
      </c>
      <c r="AK23" s="203">
        <v>0.57999999999999996</v>
      </c>
      <c r="AL23" s="203">
        <v>0</v>
      </c>
      <c r="AM23" s="203">
        <v>0</v>
      </c>
      <c r="AN23" s="203">
        <v>0</v>
      </c>
      <c r="AO23" s="203">
        <v>17.84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9.39</v>
      </c>
      <c r="AH24" s="203">
        <v>0</v>
      </c>
      <c r="AI24" s="203">
        <v>9.39</v>
      </c>
      <c r="AJ24" s="203">
        <v>0</v>
      </c>
      <c r="AK24" s="203">
        <v>0.57999999999999996</v>
      </c>
      <c r="AL24" s="203">
        <v>0</v>
      </c>
      <c r="AM24" s="203">
        <v>0</v>
      </c>
      <c r="AN24" s="203">
        <v>0</v>
      </c>
      <c r="AO24" s="203">
        <v>17.84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9.39</v>
      </c>
      <c r="AH25" s="203">
        <v>0</v>
      </c>
      <c r="AI25" s="203">
        <v>9.39</v>
      </c>
      <c r="AJ25" s="203">
        <v>0</v>
      </c>
      <c r="AK25" s="203">
        <v>0.57999999999999996</v>
      </c>
      <c r="AL25" s="203">
        <v>0</v>
      </c>
      <c r="AM25" s="203">
        <v>0</v>
      </c>
      <c r="AN25" s="203">
        <v>0</v>
      </c>
      <c r="AO25" s="203">
        <v>17.84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9.39</v>
      </c>
      <c r="AH26" s="203">
        <v>0</v>
      </c>
      <c r="AI26" s="203">
        <v>9.39</v>
      </c>
      <c r="AJ26" s="203">
        <v>0</v>
      </c>
      <c r="AK26" s="203">
        <v>0.57999999999999996</v>
      </c>
      <c r="AL26" s="203">
        <v>0</v>
      </c>
      <c r="AM26" s="203">
        <v>0</v>
      </c>
      <c r="AN26" s="203">
        <v>0</v>
      </c>
      <c r="AO26" s="203">
        <v>17.84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9.39</v>
      </c>
      <c r="AH27" s="203">
        <v>0</v>
      </c>
      <c r="AI27" s="203">
        <v>9.39</v>
      </c>
      <c r="AJ27" s="203">
        <v>0</v>
      </c>
      <c r="AK27" s="203">
        <v>0.57999999999999996</v>
      </c>
      <c r="AL27" s="203">
        <v>0</v>
      </c>
      <c r="AM27" s="203">
        <v>0</v>
      </c>
      <c r="AN27" s="203">
        <v>0</v>
      </c>
      <c r="AO27" s="203">
        <v>17.84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9.39</v>
      </c>
      <c r="AH28" s="203">
        <v>0</v>
      </c>
      <c r="AI28" s="203">
        <v>9.39</v>
      </c>
      <c r="AJ28" s="203">
        <v>0</v>
      </c>
      <c r="AK28" s="203">
        <v>0.57999999999999996</v>
      </c>
      <c r="AL28" s="203">
        <v>0</v>
      </c>
      <c r="AM28" s="203">
        <v>0</v>
      </c>
      <c r="AN28" s="203">
        <v>0</v>
      </c>
      <c r="AO28" s="203">
        <v>17.84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9.39</v>
      </c>
      <c r="AH29" s="203">
        <v>0</v>
      </c>
      <c r="AI29" s="203">
        <v>9.39</v>
      </c>
      <c r="AJ29" s="203">
        <v>0</v>
      </c>
      <c r="AK29" s="203">
        <v>0.57999999999999996</v>
      </c>
      <c r="AL29" s="203">
        <v>0</v>
      </c>
      <c r="AM29" s="203">
        <v>0</v>
      </c>
      <c r="AN29" s="203">
        <v>0</v>
      </c>
      <c r="AO29" s="203">
        <v>17.84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9.39</v>
      </c>
      <c r="AH30" s="203">
        <v>0</v>
      </c>
      <c r="AI30" s="203">
        <v>9.39</v>
      </c>
      <c r="AJ30" s="203">
        <v>0</v>
      </c>
      <c r="AK30" s="203">
        <v>0.57999999999999996</v>
      </c>
      <c r="AL30" s="203">
        <v>0</v>
      </c>
      <c r="AM30" s="203">
        <v>0</v>
      </c>
      <c r="AN30" s="203">
        <v>0</v>
      </c>
      <c r="AO30" s="203">
        <v>17.84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9.39</v>
      </c>
      <c r="AH31" s="203">
        <v>0</v>
      </c>
      <c r="AI31" s="203">
        <v>9.39</v>
      </c>
      <c r="AJ31" s="203">
        <v>0</v>
      </c>
      <c r="AK31" s="203">
        <v>0.57999999999999996</v>
      </c>
      <c r="AL31" s="203">
        <v>0</v>
      </c>
      <c r="AM31" s="203">
        <v>0</v>
      </c>
      <c r="AN31" s="203">
        <v>0</v>
      </c>
      <c r="AO31" s="203">
        <v>17.84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9.39</v>
      </c>
      <c r="AH32" s="203">
        <v>0</v>
      </c>
      <c r="AI32" s="203">
        <v>9.39</v>
      </c>
      <c r="AJ32" s="203">
        <v>0</v>
      </c>
      <c r="AK32" s="203">
        <v>0.57999999999999996</v>
      </c>
      <c r="AL32" s="203">
        <v>0</v>
      </c>
      <c r="AM32" s="203">
        <v>0</v>
      </c>
      <c r="AN32" s="203">
        <v>0</v>
      </c>
      <c r="AO32" s="203">
        <v>17.84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9.39</v>
      </c>
      <c r="AH33" s="203">
        <v>0</v>
      </c>
      <c r="AI33" s="203">
        <v>9.39</v>
      </c>
      <c r="AJ33" s="203">
        <v>0</v>
      </c>
      <c r="AK33" s="203">
        <v>0.57999999999999996</v>
      </c>
      <c r="AL33" s="203">
        <v>0</v>
      </c>
      <c r="AM33" s="203">
        <v>0</v>
      </c>
      <c r="AN33" s="203">
        <v>0</v>
      </c>
      <c r="AO33" s="203">
        <v>17.84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9.39</v>
      </c>
      <c r="AH34" s="203">
        <v>0</v>
      </c>
      <c r="AI34" s="203">
        <v>9.39</v>
      </c>
      <c r="AJ34" s="203">
        <v>0</v>
      </c>
      <c r="AK34" s="203">
        <v>0.57999999999999996</v>
      </c>
      <c r="AL34" s="203">
        <v>0</v>
      </c>
      <c r="AM34" s="203">
        <v>0</v>
      </c>
      <c r="AN34" s="203">
        <v>0</v>
      </c>
      <c r="AO34" s="203">
        <v>17.84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9.39</v>
      </c>
      <c r="AH35" s="203">
        <v>0</v>
      </c>
      <c r="AI35" s="203">
        <v>9.39</v>
      </c>
      <c r="AJ35" s="203">
        <v>0</v>
      </c>
      <c r="AK35" s="203">
        <v>0.57999999999999996</v>
      </c>
      <c r="AL35" s="203">
        <v>0</v>
      </c>
      <c r="AM35" s="203">
        <v>0</v>
      </c>
      <c r="AN35" s="203">
        <v>0</v>
      </c>
      <c r="AO35" s="203">
        <v>17.84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9.39</v>
      </c>
      <c r="AH36" s="203">
        <v>0</v>
      </c>
      <c r="AI36" s="203">
        <v>9.39</v>
      </c>
      <c r="AJ36" s="203">
        <v>0</v>
      </c>
      <c r="AK36" s="203">
        <v>0.57999999999999996</v>
      </c>
      <c r="AL36" s="203">
        <v>0</v>
      </c>
      <c r="AM36" s="203">
        <v>0</v>
      </c>
      <c r="AN36" s="203">
        <v>0</v>
      </c>
      <c r="AO36" s="203">
        <v>17.84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9.39</v>
      </c>
      <c r="AH37" s="203">
        <v>0</v>
      </c>
      <c r="AI37" s="203">
        <v>9.39</v>
      </c>
      <c r="AJ37" s="203">
        <v>0</v>
      </c>
      <c r="AK37" s="203">
        <v>0.57999999999999996</v>
      </c>
      <c r="AL37" s="203">
        <v>0</v>
      </c>
      <c r="AM37" s="203">
        <v>0</v>
      </c>
      <c r="AN37" s="203">
        <v>0</v>
      </c>
      <c r="AO37" s="203">
        <v>17.84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9.39</v>
      </c>
      <c r="AH38" s="203">
        <v>0</v>
      </c>
      <c r="AI38" s="203">
        <v>9.39</v>
      </c>
      <c r="AJ38" s="203">
        <v>0</v>
      </c>
      <c r="AK38" s="203">
        <v>0.57999999999999996</v>
      </c>
      <c r="AL38" s="203">
        <v>0</v>
      </c>
      <c r="AM38" s="203">
        <v>0</v>
      </c>
      <c r="AN38" s="203">
        <v>0</v>
      </c>
      <c r="AO38" s="203">
        <v>17.84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9.39</v>
      </c>
      <c r="AH39" s="203">
        <v>0</v>
      </c>
      <c r="AI39" s="203">
        <v>9.39</v>
      </c>
      <c r="AJ39" s="203">
        <v>0</v>
      </c>
      <c r="AK39" s="203">
        <v>0.49</v>
      </c>
      <c r="AL39" s="203">
        <v>0</v>
      </c>
      <c r="AM39" s="203">
        <v>0</v>
      </c>
      <c r="AN39" s="203">
        <v>0</v>
      </c>
      <c r="AO39" s="203">
        <v>17.57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9.39</v>
      </c>
      <c r="AH40" s="203">
        <v>0</v>
      </c>
      <c r="AI40" s="203">
        <v>9.39</v>
      </c>
      <c r="AJ40" s="203">
        <v>0</v>
      </c>
      <c r="AK40" s="203">
        <v>0.49</v>
      </c>
      <c r="AL40" s="203">
        <v>0</v>
      </c>
      <c r="AM40" s="203">
        <v>0</v>
      </c>
      <c r="AN40" s="203">
        <v>0</v>
      </c>
      <c r="AO40" s="203">
        <v>17.57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9.39</v>
      </c>
      <c r="AH41" s="203">
        <v>0</v>
      </c>
      <c r="AI41" s="203">
        <v>9.39</v>
      </c>
      <c r="AJ41" s="203">
        <v>0</v>
      </c>
      <c r="AK41" s="203">
        <v>0.49</v>
      </c>
      <c r="AL41" s="203">
        <v>0</v>
      </c>
      <c r="AM41" s="203">
        <v>0</v>
      </c>
      <c r="AN41" s="203">
        <v>0</v>
      </c>
      <c r="AO41" s="203">
        <v>17.57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9.39</v>
      </c>
      <c r="AH42" s="203">
        <v>0</v>
      </c>
      <c r="AI42" s="203">
        <v>9.39</v>
      </c>
      <c r="AJ42" s="203">
        <v>0</v>
      </c>
      <c r="AK42" s="203">
        <v>0.49</v>
      </c>
      <c r="AL42" s="203">
        <v>0</v>
      </c>
      <c r="AM42" s="203">
        <v>0</v>
      </c>
      <c r="AN42" s="203">
        <v>0</v>
      </c>
      <c r="AO42" s="203">
        <v>17.57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9.39</v>
      </c>
      <c r="AH43" s="203">
        <v>0</v>
      </c>
      <c r="AI43" s="203">
        <v>9.39</v>
      </c>
      <c r="AJ43" s="203">
        <v>0</v>
      </c>
      <c r="AK43" s="203">
        <v>0.49</v>
      </c>
      <c r="AL43" s="203">
        <v>0</v>
      </c>
      <c r="AM43" s="203">
        <v>0</v>
      </c>
      <c r="AN43" s="203">
        <v>0</v>
      </c>
      <c r="AO43" s="203">
        <v>17.57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9.39</v>
      </c>
      <c r="AH44" s="203">
        <v>0</v>
      </c>
      <c r="AI44" s="203">
        <v>9.39</v>
      </c>
      <c r="AJ44" s="203">
        <v>0</v>
      </c>
      <c r="AK44" s="203">
        <v>0.49</v>
      </c>
      <c r="AL44" s="203">
        <v>0</v>
      </c>
      <c r="AM44" s="203">
        <v>0</v>
      </c>
      <c r="AN44" s="203">
        <v>0</v>
      </c>
      <c r="AO44" s="203">
        <v>17.57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9.39</v>
      </c>
      <c r="AH45" s="203">
        <v>0</v>
      </c>
      <c r="AI45" s="203">
        <v>9.39</v>
      </c>
      <c r="AJ45" s="203">
        <v>0</v>
      </c>
      <c r="AK45" s="203">
        <v>0.49</v>
      </c>
      <c r="AL45" s="203">
        <v>0</v>
      </c>
      <c r="AM45" s="203">
        <v>0</v>
      </c>
      <c r="AN45" s="203">
        <v>0</v>
      </c>
      <c r="AO45" s="203">
        <v>17.57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9.39</v>
      </c>
      <c r="AH46" s="203">
        <v>0</v>
      </c>
      <c r="AI46" s="203">
        <v>9.39</v>
      </c>
      <c r="AJ46" s="203">
        <v>0</v>
      </c>
      <c r="AK46" s="203">
        <v>0.49</v>
      </c>
      <c r="AL46" s="203">
        <v>0</v>
      </c>
      <c r="AM46" s="203">
        <v>0</v>
      </c>
      <c r="AN46" s="203">
        <v>0</v>
      </c>
      <c r="AO46" s="203">
        <v>17.57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9.39</v>
      </c>
      <c r="AH47" s="203">
        <v>0</v>
      </c>
      <c r="AI47" s="203">
        <v>9.39</v>
      </c>
      <c r="AJ47" s="203">
        <v>0</v>
      </c>
      <c r="AK47" s="203">
        <v>0.49</v>
      </c>
      <c r="AL47" s="203">
        <v>0</v>
      </c>
      <c r="AM47" s="203">
        <v>0</v>
      </c>
      <c r="AN47" s="203">
        <v>0</v>
      </c>
      <c r="AO47" s="203">
        <v>17.57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9.39</v>
      </c>
      <c r="AH48" s="203">
        <v>0</v>
      </c>
      <c r="AI48" s="203">
        <v>9.39</v>
      </c>
      <c r="AJ48" s="203">
        <v>0</v>
      </c>
      <c r="AK48" s="203">
        <v>0.49</v>
      </c>
      <c r="AL48" s="203">
        <v>0</v>
      </c>
      <c r="AM48" s="203">
        <v>0</v>
      </c>
      <c r="AN48" s="203">
        <v>0</v>
      </c>
      <c r="AO48" s="203">
        <v>17.57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9.39</v>
      </c>
      <c r="AH49" s="203">
        <v>0</v>
      </c>
      <c r="AI49" s="203">
        <v>9.39</v>
      </c>
      <c r="AJ49" s="203">
        <v>0</v>
      </c>
      <c r="AK49" s="203">
        <v>0.49</v>
      </c>
      <c r="AL49" s="203">
        <v>0</v>
      </c>
      <c r="AM49" s="203">
        <v>0</v>
      </c>
      <c r="AN49" s="203">
        <v>0</v>
      </c>
      <c r="AO49" s="203">
        <v>17.57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9.39</v>
      </c>
      <c r="AH50" s="203">
        <v>0</v>
      </c>
      <c r="AI50" s="203">
        <v>9.39</v>
      </c>
      <c r="AJ50" s="203">
        <v>0</v>
      </c>
      <c r="AK50" s="203">
        <v>0.49</v>
      </c>
      <c r="AL50" s="203">
        <v>0</v>
      </c>
      <c r="AM50" s="203">
        <v>0</v>
      </c>
      <c r="AN50" s="203">
        <v>0</v>
      </c>
      <c r="AO50" s="203">
        <v>17.57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9.39</v>
      </c>
      <c r="AH51" s="203">
        <v>0</v>
      </c>
      <c r="AI51" s="203">
        <v>9.39</v>
      </c>
      <c r="AJ51" s="203">
        <v>0</v>
      </c>
      <c r="AK51" s="203">
        <v>0.4</v>
      </c>
      <c r="AL51" s="203">
        <v>0</v>
      </c>
      <c r="AM51" s="203">
        <v>0</v>
      </c>
      <c r="AN51" s="203">
        <v>0</v>
      </c>
      <c r="AO51" s="203">
        <v>17.29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9.39</v>
      </c>
      <c r="AH52" s="203">
        <v>0</v>
      </c>
      <c r="AI52" s="203">
        <v>9.39</v>
      </c>
      <c r="AJ52" s="203">
        <v>0</v>
      </c>
      <c r="AK52" s="203">
        <v>0.4</v>
      </c>
      <c r="AL52" s="203">
        <v>0</v>
      </c>
      <c r="AM52" s="203">
        <v>0</v>
      </c>
      <c r="AN52" s="203">
        <v>0</v>
      </c>
      <c r="AO52" s="203">
        <v>17.29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9.39</v>
      </c>
      <c r="AH53" s="203">
        <v>0</v>
      </c>
      <c r="AI53" s="203">
        <v>9.39</v>
      </c>
      <c r="AJ53" s="203">
        <v>0</v>
      </c>
      <c r="AK53" s="203">
        <v>0.4</v>
      </c>
      <c r="AL53" s="203">
        <v>0</v>
      </c>
      <c r="AM53" s="203">
        <v>0</v>
      </c>
      <c r="AN53" s="203">
        <v>0</v>
      </c>
      <c r="AO53" s="203">
        <v>17.29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9.39</v>
      </c>
      <c r="AH54" s="203">
        <v>0</v>
      </c>
      <c r="AI54" s="203">
        <v>9.39</v>
      </c>
      <c r="AJ54" s="203">
        <v>0</v>
      </c>
      <c r="AK54" s="203">
        <v>0.4</v>
      </c>
      <c r="AL54" s="203">
        <v>0</v>
      </c>
      <c r="AM54" s="203">
        <v>0</v>
      </c>
      <c r="AN54" s="203">
        <v>0</v>
      </c>
      <c r="AO54" s="203">
        <v>17.29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9.39</v>
      </c>
      <c r="AH55" s="203">
        <v>0</v>
      </c>
      <c r="AI55" s="203">
        <v>9.39</v>
      </c>
      <c r="AJ55" s="203">
        <v>0</v>
      </c>
      <c r="AK55" s="203">
        <v>0.4</v>
      </c>
      <c r="AL55" s="203">
        <v>0</v>
      </c>
      <c r="AM55" s="203">
        <v>0</v>
      </c>
      <c r="AN55" s="203">
        <v>0</v>
      </c>
      <c r="AO55" s="203">
        <v>17.29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9.39</v>
      </c>
      <c r="AH56" s="203">
        <v>0</v>
      </c>
      <c r="AI56" s="203">
        <v>9.39</v>
      </c>
      <c r="AJ56" s="203">
        <v>0</v>
      </c>
      <c r="AK56" s="203">
        <v>0.4</v>
      </c>
      <c r="AL56" s="203">
        <v>0</v>
      </c>
      <c r="AM56" s="203">
        <v>0</v>
      </c>
      <c r="AN56" s="203">
        <v>0</v>
      </c>
      <c r="AO56" s="203">
        <v>17.29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9.39</v>
      </c>
      <c r="AH57" s="203">
        <v>0</v>
      </c>
      <c r="AI57" s="203">
        <v>9.39</v>
      </c>
      <c r="AJ57" s="203">
        <v>0</v>
      </c>
      <c r="AK57" s="203">
        <v>0.4</v>
      </c>
      <c r="AL57" s="203">
        <v>0</v>
      </c>
      <c r="AM57" s="203">
        <v>0</v>
      </c>
      <c r="AN57" s="203">
        <v>0</v>
      </c>
      <c r="AO57" s="203">
        <v>17.29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9.39</v>
      </c>
      <c r="AH58" s="203">
        <v>0</v>
      </c>
      <c r="AI58" s="203">
        <v>9.39</v>
      </c>
      <c r="AJ58" s="203">
        <v>0</v>
      </c>
      <c r="AK58" s="203">
        <v>0.4</v>
      </c>
      <c r="AL58" s="203">
        <v>0</v>
      </c>
      <c r="AM58" s="203">
        <v>0</v>
      </c>
      <c r="AN58" s="203">
        <v>0</v>
      </c>
      <c r="AO58" s="203">
        <v>17.29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9.39</v>
      </c>
      <c r="AH59" s="203">
        <v>0</v>
      </c>
      <c r="AI59" s="203">
        <v>9.39</v>
      </c>
      <c r="AJ59" s="203">
        <v>0</v>
      </c>
      <c r="AK59" s="203">
        <v>0.4</v>
      </c>
      <c r="AL59" s="203">
        <v>0</v>
      </c>
      <c r="AM59" s="203">
        <v>0</v>
      </c>
      <c r="AN59" s="203">
        <v>0</v>
      </c>
      <c r="AO59" s="203">
        <v>17.29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9.39</v>
      </c>
      <c r="AH60" s="203">
        <v>0</v>
      </c>
      <c r="AI60" s="203">
        <v>9.39</v>
      </c>
      <c r="AJ60" s="203">
        <v>0</v>
      </c>
      <c r="AK60" s="203">
        <v>0.4</v>
      </c>
      <c r="AL60" s="203">
        <v>0</v>
      </c>
      <c r="AM60" s="203">
        <v>0</v>
      </c>
      <c r="AN60" s="203">
        <v>0</v>
      </c>
      <c r="AO60" s="203">
        <v>17.29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9.39</v>
      </c>
      <c r="AH61" s="203">
        <v>0</v>
      </c>
      <c r="AI61" s="203">
        <v>9.39</v>
      </c>
      <c r="AJ61" s="203">
        <v>0</v>
      </c>
      <c r="AK61" s="203">
        <v>0.4</v>
      </c>
      <c r="AL61" s="203">
        <v>0</v>
      </c>
      <c r="AM61" s="203">
        <v>0</v>
      </c>
      <c r="AN61" s="203">
        <v>0</v>
      </c>
      <c r="AO61" s="203">
        <v>17.29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9.39</v>
      </c>
      <c r="AH62" s="203">
        <v>0</v>
      </c>
      <c r="AI62" s="203">
        <v>9.39</v>
      </c>
      <c r="AJ62" s="203">
        <v>0</v>
      </c>
      <c r="AK62" s="203">
        <v>0.4</v>
      </c>
      <c r="AL62" s="203">
        <v>0</v>
      </c>
      <c r="AM62" s="203">
        <v>0</v>
      </c>
      <c r="AN62" s="203">
        <v>0</v>
      </c>
      <c r="AO62" s="203">
        <v>17.29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9.39</v>
      </c>
      <c r="AH63" s="203">
        <v>0</v>
      </c>
      <c r="AI63" s="203">
        <v>9.39</v>
      </c>
      <c r="AJ63" s="203">
        <v>0</v>
      </c>
      <c r="AK63" s="203">
        <v>0.4</v>
      </c>
      <c r="AL63" s="203">
        <v>0</v>
      </c>
      <c r="AM63" s="203">
        <v>0</v>
      </c>
      <c r="AN63" s="203">
        <v>0</v>
      </c>
      <c r="AO63" s="203">
        <v>17.29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9.39</v>
      </c>
      <c r="AH64" s="203">
        <v>0</v>
      </c>
      <c r="AI64" s="203">
        <v>9.39</v>
      </c>
      <c r="AJ64" s="203">
        <v>0</v>
      </c>
      <c r="AK64" s="203">
        <v>0.4</v>
      </c>
      <c r="AL64" s="203">
        <v>0</v>
      </c>
      <c r="AM64" s="203">
        <v>0</v>
      </c>
      <c r="AN64" s="203">
        <v>0</v>
      </c>
      <c r="AO64" s="203">
        <v>17.29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9.39</v>
      </c>
      <c r="AH65" s="203">
        <v>0</v>
      </c>
      <c r="AI65" s="203">
        <v>9.39</v>
      </c>
      <c r="AJ65" s="203">
        <v>0</v>
      </c>
      <c r="AK65" s="203">
        <v>0.4</v>
      </c>
      <c r="AL65" s="203">
        <v>0</v>
      </c>
      <c r="AM65" s="203">
        <v>0</v>
      </c>
      <c r="AN65" s="203">
        <v>0</v>
      </c>
      <c r="AO65" s="203">
        <v>17.29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9.39</v>
      </c>
      <c r="AH66" s="203">
        <v>0</v>
      </c>
      <c r="AI66" s="203">
        <v>9.39</v>
      </c>
      <c r="AJ66" s="203">
        <v>0</v>
      </c>
      <c r="AK66" s="203">
        <v>0.4</v>
      </c>
      <c r="AL66" s="203">
        <v>0</v>
      </c>
      <c r="AM66" s="203">
        <v>0</v>
      </c>
      <c r="AN66" s="203">
        <v>0</v>
      </c>
      <c r="AO66" s="203">
        <v>17.29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9.39</v>
      </c>
      <c r="AH67" s="203">
        <v>0</v>
      </c>
      <c r="AI67" s="203">
        <v>9.39</v>
      </c>
      <c r="AJ67" s="203">
        <v>0</v>
      </c>
      <c r="AK67" s="203">
        <v>0.4</v>
      </c>
      <c r="AL67" s="203">
        <v>0</v>
      </c>
      <c r="AM67" s="203">
        <v>0</v>
      </c>
      <c r="AN67" s="203">
        <v>0</v>
      </c>
      <c r="AO67" s="203">
        <v>17.29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9.39</v>
      </c>
      <c r="AH68" s="203">
        <v>0</v>
      </c>
      <c r="AI68" s="203">
        <v>9.39</v>
      </c>
      <c r="AJ68" s="203">
        <v>0</v>
      </c>
      <c r="AK68" s="203">
        <v>0.4</v>
      </c>
      <c r="AL68" s="203">
        <v>0</v>
      </c>
      <c r="AM68" s="203">
        <v>0</v>
      </c>
      <c r="AN68" s="203">
        <v>0</v>
      </c>
      <c r="AO68" s="203">
        <v>17.29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9.39</v>
      </c>
      <c r="AH69" s="203">
        <v>0</v>
      </c>
      <c r="AI69" s="203">
        <v>9.39</v>
      </c>
      <c r="AJ69" s="203">
        <v>0</v>
      </c>
      <c r="AK69" s="203">
        <v>0.4</v>
      </c>
      <c r="AL69" s="203">
        <v>0</v>
      </c>
      <c r="AM69" s="203">
        <v>0</v>
      </c>
      <c r="AN69" s="203">
        <v>0</v>
      </c>
      <c r="AO69" s="203">
        <v>17.29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9.39</v>
      </c>
      <c r="AH70" s="203">
        <v>0</v>
      </c>
      <c r="AI70" s="203">
        <v>9.39</v>
      </c>
      <c r="AJ70" s="203">
        <v>0</v>
      </c>
      <c r="AK70" s="203">
        <v>0.4</v>
      </c>
      <c r="AL70" s="203">
        <v>0</v>
      </c>
      <c r="AM70" s="203">
        <v>0</v>
      </c>
      <c r="AN70" s="203">
        <v>0</v>
      </c>
      <c r="AO70" s="203">
        <v>17.29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9.39</v>
      </c>
      <c r="AH71" s="203">
        <v>0</v>
      </c>
      <c r="AI71" s="203">
        <v>9.39</v>
      </c>
      <c r="AJ71" s="203">
        <v>0</v>
      </c>
      <c r="AK71" s="203">
        <v>0.4</v>
      </c>
      <c r="AL71" s="203">
        <v>0</v>
      </c>
      <c r="AM71" s="203">
        <v>0</v>
      </c>
      <c r="AN71" s="203">
        <v>0</v>
      </c>
      <c r="AO71" s="203">
        <v>17.29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9.39</v>
      </c>
      <c r="AH72" s="203">
        <v>0</v>
      </c>
      <c r="AI72" s="203">
        <v>9.39</v>
      </c>
      <c r="AJ72" s="203">
        <v>0</v>
      </c>
      <c r="AK72" s="203">
        <v>0.4</v>
      </c>
      <c r="AL72" s="203">
        <v>0</v>
      </c>
      <c r="AM72" s="203">
        <v>0</v>
      </c>
      <c r="AN72" s="203">
        <v>0</v>
      </c>
      <c r="AO72" s="203">
        <v>17.29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9.39</v>
      </c>
      <c r="AH73" s="203">
        <v>0</v>
      </c>
      <c r="AI73" s="203">
        <v>9.39</v>
      </c>
      <c r="AJ73" s="203">
        <v>0</v>
      </c>
      <c r="AK73" s="203">
        <v>0.4</v>
      </c>
      <c r="AL73" s="203">
        <v>0</v>
      </c>
      <c r="AM73" s="203">
        <v>0</v>
      </c>
      <c r="AN73" s="203">
        <v>0</v>
      </c>
      <c r="AO73" s="203">
        <v>17.29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9.39</v>
      </c>
      <c r="AH74" s="203">
        <v>0</v>
      </c>
      <c r="AI74" s="203">
        <v>9.39</v>
      </c>
      <c r="AJ74" s="203">
        <v>0</v>
      </c>
      <c r="AK74" s="203">
        <v>0.4</v>
      </c>
      <c r="AL74" s="203">
        <v>0</v>
      </c>
      <c r="AM74" s="203">
        <v>0</v>
      </c>
      <c r="AN74" s="203">
        <v>0</v>
      </c>
      <c r="AO74" s="203">
        <v>17.29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9.39</v>
      </c>
      <c r="AH75" s="203">
        <v>0</v>
      </c>
      <c r="AI75" s="203">
        <v>9.39</v>
      </c>
      <c r="AJ75" s="203">
        <v>0</v>
      </c>
      <c r="AK75" s="203">
        <v>0.57999999999999996</v>
      </c>
      <c r="AL75" s="203">
        <v>0</v>
      </c>
      <c r="AM75" s="203">
        <v>0</v>
      </c>
      <c r="AN75" s="203">
        <v>0</v>
      </c>
      <c r="AO75" s="203">
        <v>17.48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9.39</v>
      </c>
      <c r="AH76" s="203">
        <v>0</v>
      </c>
      <c r="AI76" s="203">
        <v>9.39</v>
      </c>
      <c r="AJ76" s="203">
        <v>0</v>
      </c>
      <c r="AK76" s="203">
        <v>0.57999999999999996</v>
      </c>
      <c r="AL76" s="203">
        <v>0</v>
      </c>
      <c r="AM76" s="203">
        <v>0</v>
      </c>
      <c r="AN76" s="203">
        <v>0</v>
      </c>
      <c r="AO76" s="203">
        <v>17.48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9.39</v>
      </c>
      <c r="AH77" s="203">
        <v>0</v>
      </c>
      <c r="AI77" s="203">
        <v>9.39</v>
      </c>
      <c r="AJ77" s="203">
        <v>0</v>
      </c>
      <c r="AK77" s="203">
        <v>0.57999999999999996</v>
      </c>
      <c r="AL77" s="203">
        <v>0</v>
      </c>
      <c r="AM77" s="203">
        <v>0</v>
      </c>
      <c r="AN77" s="203">
        <v>0</v>
      </c>
      <c r="AO77" s="203">
        <v>17.48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9.39</v>
      </c>
      <c r="AH78" s="203">
        <v>0</v>
      </c>
      <c r="AI78" s="203">
        <v>9.39</v>
      </c>
      <c r="AJ78" s="203">
        <v>0</v>
      </c>
      <c r="AK78" s="203">
        <v>0.57999999999999996</v>
      </c>
      <c r="AL78" s="203">
        <v>0</v>
      </c>
      <c r="AM78" s="203">
        <v>0</v>
      </c>
      <c r="AN78" s="203">
        <v>0</v>
      </c>
      <c r="AO78" s="203">
        <v>17.48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9.39</v>
      </c>
      <c r="AH79" s="203">
        <v>0</v>
      </c>
      <c r="AI79" s="203">
        <v>9.39</v>
      </c>
      <c r="AJ79" s="203">
        <v>0</v>
      </c>
      <c r="AK79" s="203">
        <v>0.57999999999999996</v>
      </c>
      <c r="AL79" s="203">
        <v>0</v>
      </c>
      <c r="AM79" s="203">
        <v>0</v>
      </c>
      <c r="AN79" s="203">
        <v>0</v>
      </c>
      <c r="AO79" s="203">
        <v>17.48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9.39</v>
      </c>
      <c r="AH80" s="203">
        <v>0</v>
      </c>
      <c r="AI80" s="203">
        <v>9.39</v>
      </c>
      <c r="AJ80" s="203">
        <v>0</v>
      </c>
      <c r="AK80" s="203">
        <v>0.57999999999999996</v>
      </c>
      <c r="AL80" s="203">
        <v>0</v>
      </c>
      <c r="AM80" s="203">
        <v>0</v>
      </c>
      <c r="AN80" s="203">
        <v>0</v>
      </c>
      <c r="AO80" s="203">
        <v>17.48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9.39</v>
      </c>
      <c r="AH81" s="203">
        <v>0</v>
      </c>
      <c r="AI81" s="203">
        <v>9.39</v>
      </c>
      <c r="AJ81" s="203">
        <v>0</v>
      </c>
      <c r="AK81" s="203">
        <v>0.57999999999999996</v>
      </c>
      <c r="AL81" s="203">
        <v>0</v>
      </c>
      <c r="AM81" s="203">
        <v>0</v>
      </c>
      <c r="AN81" s="203">
        <v>0</v>
      </c>
      <c r="AO81" s="203">
        <v>17.48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9.39</v>
      </c>
      <c r="AH82" s="203">
        <v>0</v>
      </c>
      <c r="AI82" s="203">
        <v>9.39</v>
      </c>
      <c r="AJ82" s="203">
        <v>0</v>
      </c>
      <c r="AK82" s="203">
        <v>0.57999999999999996</v>
      </c>
      <c r="AL82" s="203">
        <v>0</v>
      </c>
      <c r="AM82" s="203">
        <v>0</v>
      </c>
      <c r="AN82" s="203">
        <v>0</v>
      </c>
      <c r="AO82" s="203">
        <v>17.48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9.39</v>
      </c>
      <c r="AH83" s="203">
        <v>0</v>
      </c>
      <c r="AI83" s="203">
        <v>9.39</v>
      </c>
      <c r="AJ83" s="203">
        <v>0</v>
      </c>
      <c r="AK83" s="203">
        <v>0.57999999999999996</v>
      </c>
      <c r="AL83" s="203">
        <v>0</v>
      </c>
      <c r="AM83" s="203">
        <v>0</v>
      </c>
      <c r="AN83" s="203">
        <v>0</v>
      </c>
      <c r="AO83" s="203">
        <v>17.48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9.39</v>
      </c>
      <c r="AH84" s="203">
        <v>0</v>
      </c>
      <c r="AI84" s="203">
        <v>9.39</v>
      </c>
      <c r="AJ84" s="203">
        <v>0</v>
      </c>
      <c r="AK84" s="203">
        <v>0.57999999999999996</v>
      </c>
      <c r="AL84" s="203">
        <v>0</v>
      </c>
      <c r="AM84" s="203">
        <v>0</v>
      </c>
      <c r="AN84" s="203">
        <v>0</v>
      </c>
      <c r="AO84" s="203">
        <v>17.48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9.39</v>
      </c>
      <c r="AH85" s="203">
        <v>0</v>
      </c>
      <c r="AI85" s="203">
        <v>9.39</v>
      </c>
      <c r="AJ85" s="203">
        <v>0</v>
      </c>
      <c r="AK85" s="203">
        <v>0.57999999999999996</v>
      </c>
      <c r="AL85" s="203">
        <v>0</v>
      </c>
      <c r="AM85" s="203">
        <v>0</v>
      </c>
      <c r="AN85" s="203">
        <v>0</v>
      </c>
      <c r="AO85" s="203">
        <v>17.48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9.39</v>
      </c>
      <c r="AH86" s="203">
        <v>0</v>
      </c>
      <c r="AI86" s="203">
        <v>9.39</v>
      </c>
      <c r="AJ86" s="203">
        <v>0</v>
      </c>
      <c r="AK86" s="203">
        <v>0.57999999999999996</v>
      </c>
      <c r="AL86" s="203">
        <v>0</v>
      </c>
      <c r="AM86" s="203">
        <v>0</v>
      </c>
      <c r="AN86" s="203">
        <v>0</v>
      </c>
      <c r="AO86" s="203">
        <v>17.48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9.39</v>
      </c>
      <c r="AH87" s="203">
        <v>0</v>
      </c>
      <c r="AI87" s="203">
        <v>9.39</v>
      </c>
      <c r="AJ87" s="203">
        <v>0</v>
      </c>
      <c r="AK87" s="203">
        <v>0.57999999999999996</v>
      </c>
      <c r="AL87" s="203">
        <v>0</v>
      </c>
      <c r="AM87" s="203">
        <v>0</v>
      </c>
      <c r="AN87" s="203">
        <v>0</v>
      </c>
      <c r="AO87" s="203">
        <v>17.48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9.39</v>
      </c>
      <c r="AH88" s="203">
        <v>0</v>
      </c>
      <c r="AI88" s="203">
        <v>9.39</v>
      </c>
      <c r="AJ88" s="203">
        <v>0</v>
      </c>
      <c r="AK88" s="203">
        <v>0.57999999999999996</v>
      </c>
      <c r="AL88" s="203">
        <v>0</v>
      </c>
      <c r="AM88" s="203">
        <v>0</v>
      </c>
      <c r="AN88" s="203">
        <v>0</v>
      </c>
      <c r="AO88" s="203">
        <v>17.48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9.39</v>
      </c>
      <c r="AH89" s="203">
        <v>0</v>
      </c>
      <c r="AI89" s="203">
        <v>9.39</v>
      </c>
      <c r="AJ89" s="203">
        <v>0</v>
      </c>
      <c r="AK89" s="203">
        <v>0.57999999999999996</v>
      </c>
      <c r="AL89" s="203">
        <v>0</v>
      </c>
      <c r="AM89" s="203">
        <v>0</v>
      </c>
      <c r="AN89" s="203">
        <v>0</v>
      </c>
      <c r="AO89" s="203">
        <v>17.48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9.39</v>
      </c>
      <c r="AH90" s="203">
        <v>0</v>
      </c>
      <c r="AI90" s="203">
        <v>9.39</v>
      </c>
      <c r="AJ90" s="203">
        <v>0</v>
      </c>
      <c r="AK90" s="203">
        <v>0.57999999999999996</v>
      </c>
      <c r="AL90" s="203">
        <v>0</v>
      </c>
      <c r="AM90" s="203">
        <v>0</v>
      </c>
      <c r="AN90" s="203">
        <v>0</v>
      </c>
      <c r="AO90" s="203">
        <v>17.48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9.39</v>
      </c>
      <c r="AH91" s="203">
        <v>0</v>
      </c>
      <c r="AI91" s="203">
        <v>9.39</v>
      </c>
      <c r="AJ91" s="203">
        <v>0</v>
      </c>
      <c r="AK91" s="203">
        <v>0.57999999999999996</v>
      </c>
      <c r="AL91" s="203">
        <v>0</v>
      </c>
      <c r="AM91" s="203">
        <v>0</v>
      </c>
      <c r="AN91" s="203">
        <v>0</v>
      </c>
      <c r="AO91" s="203">
        <v>17.48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9.39</v>
      </c>
      <c r="AH92" s="203">
        <v>0</v>
      </c>
      <c r="AI92" s="203">
        <v>9.39</v>
      </c>
      <c r="AJ92" s="203">
        <v>0</v>
      </c>
      <c r="AK92" s="203">
        <v>0.57999999999999996</v>
      </c>
      <c r="AL92" s="203">
        <v>0</v>
      </c>
      <c r="AM92" s="203">
        <v>0</v>
      </c>
      <c r="AN92" s="203">
        <v>0</v>
      </c>
      <c r="AO92" s="203">
        <v>17.48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9.39</v>
      </c>
      <c r="AH93" s="203">
        <v>0</v>
      </c>
      <c r="AI93" s="203">
        <v>9.39</v>
      </c>
      <c r="AJ93" s="203">
        <v>0</v>
      </c>
      <c r="AK93" s="203">
        <v>0.57999999999999996</v>
      </c>
      <c r="AL93" s="203">
        <v>0</v>
      </c>
      <c r="AM93" s="203">
        <v>0</v>
      </c>
      <c r="AN93" s="203">
        <v>0</v>
      </c>
      <c r="AO93" s="203">
        <v>17.48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9.39</v>
      </c>
      <c r="AH94" s="203">
        <v>0</v>
      </c>
      <c r="AI94" s="203">
        <v>9.39</v>
      </c>
      <c r="AJ94" s="203">
        <v>0</v>
      </c>
      <c r="AK94" s="203">
        <v>0.57999999999999996</v>
      </c>
      <c r="AL94" s="203">
        <v>0</v>
      </c>
      <c r="AM94" s="203">
        <v>0</v>
      </c>
      <c r="AN94" s="203">
        <v>0</v>
      </c>
      <c r="AO94" s="203">
        <v>17.48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9.39</v>
      </c>
      <c r="AH95" s="203">
        <v>0</v>
      </c>
      <c r="AI95" s="203">
        <v>9.39</v>
      </c>
      <c r="AJ95" s="203">
        <v>0</v>
      </c>
      <c r="AK95" s="203">
        <v>0.57999999999999996</v>
      </c>
      <c r="AL95" s="203">
        <v>0</v>
      </c>
      <c r="AM95" s="203">
        <v>0</v>
      </c>
      <c r="AN95" s="203">
        <v>0</v>
      </c>
      <c r="AO95" s="203">
        <v>17.48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9.39</v>
      </c>
      <c r="AH96" s="203">
        <v>0</v>
      </c>
      <c r="AI96" s="203">
        <v>9.39</v>
      </c>
      <c r="AJ96" s="203">
        <v>0</v>
      </c>
      <c r="AK96" s="203">
        <v>0.57999999999999996</v>
      </c>
      <c r="AL96" s="203">
        <v>0</v>
      </c>
      <c r="AM96" s="203">
        <v>0</v>
      </c>
      <c r="AN96" s="203">
        <v>0</v>
      </c>
      <c r="AO96" s="203">
        <v>17.48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9.39</v>
      </c>
      <c r="AH97" s="203">
        <v>0</v>
      </c>
      <c r="AI97" s="203">
        <v>9.39</v>
      </c>
      <c r="AJ97" s="203">
        <v>0</v>
      </c>
      <c r="AK97" s="203">
        <v>0.57999999999999996</v>
      </c>
      <c r="AL97" s="203">
        <v>0</v>
      </c>
      <c r="AM97" s="203">
        <v>0</v>
      </c>
      <c r="AN97" s="203">
        <v>0</v>
      </c>
      <c r="AO97" s="203">
        <v>17.48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9.39</v>
      </c>
      <c r="AH98" s="203">
        <v>0</v>
      </c>
      <c r="AI98" s="203">
        <v>9.39</v>
      </c>
      <c r="AJ98" s="203">
        <v>0</v>
      </c>
      <c r="AK98" s="203">
        <v>0.57999999999999996</v>
      </c>
      <c r="AL98" s="203">
        <v>0</v>
      </c>
      <c r="AM98" s="203">
        <v>0</v>
      </c>
      <c r="AN98" s="203">
        <v>0</v>
      </c>
      <c r="AO98" s="203">
        <v>17.48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0.22535999999999973</v>
      </c>
      <c r="AH99">
        <f t="shared" si="0"/>
        <v>0</v>
      </c>
      <c r="AI99">
        <f t="shared" si="0"/>
        <v>0.22535999999999973</v>
      </c>
      <c r="AJ99">
        <f t="shared" si="0"/>
        <v>0</v>
      </c>
      <c r="AK99">
        <f t="shared" si="0"/>
        <v>1.2569999999999974E-2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0.42189000000000004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4.5599999999999996</v>
      </c>
      <c r="E3" s="203">
        <v>0</v>
      </c>
      <c r="F3" s="203">
        <v>0</v>
      </c>
      <c r="G3" s="203">
        <v>7.04</v>
      </c>
      <c r="H3" s="203">
        <v>0</v>
      </c>
      <c r="I3" s="203">
        <v>0</v>
      </c>
      <c r="J3" s="203">
        <v>6.29</v>
      </c>
      <c r="K3" s="203">
        <v>1.26</v>
      </c>
      <c r="L3" s="203">
        <v>7.97</v>
      </c>
      <c r="M3" s="203">
        <v>0.12</v>
      </c>
      <c r="N3" s="203">
        <v>0.06</v>
      </c>
      <c r="O3" s="203">
        <v>0.15</v>
      </c>
      <c r="P3" s="203">
        <v>0.08</v>
      </c>
      <c r="Q3" s="203">
        <v>0.34</v>
      </c>
      <c r="R3" s="203">
        <v>1.1100000000000001</v>
      </c>
      <c r="S3" s="203">
        <v>0.55000000000000004</v>
      </c>
      <c r="T3" s="203">
        <v>0.06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1.95</v>
      </c>
      <c r="AD3" s="203">
        <v>0</v>
      </c>
      <c r="AE3" s="203">
        <v>0</v>
      </c>
      <c r="AF3" s="203">
        <v>0</v>
      </c>
      <c r="AG3" s="203">
        <v>46.55</v>
      </c>
      <c r="AH3" s="203">
        <v>0</v>
      </c>
      <c r="AI3" s="203">
        <v>46.55</v>
      </c>
      <c r="AJ3" s="203">
        <v>0</v>
      </c>
      <c r="AK3" s="203">
        <v>2.23</v>
      </c>
      <c r="AL3" s="203">
        <v>0</v>
      </c>
      <c r="AM3" s="203">
        <v>0</v>
      </c>
      <c r="AN3" s="203">
        <v>0</v>
      </c>
      <c r="AO3" s="203">
        <v>71.08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4.47</v>
      </c>
      <c r="AV3" s="203">
        <v>0.09</v>
      </c>
      <c r="AW3" s="203">
        <v>0</v>
      </c>
      <c r="AX3" s="203">
        <v>0</v>
      </c>
      <c r="AY3" s="203">
        <v>2.29</v>
      </c>
    </row>
    <row r="4" spans="1:51">
      <c r="A4" t="s">
        <v>46</v>
      </c>
      <c r="B4" s="203">
        <v>0</v>
      </c>
      <c r="C4" s="203">
        <v>0</v>
      </c>
      <c r="D4" s="203">
        <v>4.5599999999999996</v>
      </c>
      <c r="E4" s="203">
        <v>0</v>
      </c>
      <c r="F4" s="203">
        <v>0</v>
      </c>
      <c r="G4" s="203">
        <v>7.04</v>
      </c>
      <c r="H4" s="203">
        <v>0</v>
      </c>
      <c r="I4" s="203">
        <v>0</v>
      </c>
      <c r="J4" s="203">
        <v>6.29</v>
      </c>
      <c r="K4" s="203">
        <v>1.35</v>
      </c>
      <c r="L4" s="203">
        <v>7.97</v>
      </c>
      <c r="M4" s="203">
        <v>0.12</v>
      </c>
      <c r="N4" s="203">
        <v>0.06</v>
      </c>
      <c r="O4" s="203">
        <v>0.15</v>
      </c>
      <c r="P4" s="203">
        <v>0.08</v>
      </c>
      <c r="Q4" s="203">
        <v>0.34</v>
      </c>
      <c r="R4" s="203">
        <v>1.1100000000000001</v>
      </c>
      <c r="S4" s="203">
        <v>0.55000000000000004</v>
      </c>
      <c r="T4" s="203">
        <v>0.06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1.95</v>
      </c>
      <c r="AD4" s="203">
        <v>0</v>
      </c>
      <c r="AE4" s="203">
        <v>0</v>
      </c>
      <c r="AF4" s="203">
        <v>0</v>
      </c>
      <c r="AG4" s="203">
        <v>46.55</v>
      </c>
      <c r="AH4" s="203">
        <v>0</v>
      </c>
      <c r="AI4" s="203">
        <v>46.55</v>
      </c>
      <c r="AJ4" s="203">
        <v>0</v>
      </c>
      <c r="AK4" s="203">
        <v>2.23</v>
      </c>
      <c r="AL4" s="203">
        <v>0</v>
      </c>
      <c r="AM4" s="203">
        <v>0</v>
      </c>
      <c r="AN4" s="203">
        <v>0</v>
      </c>
      <c r="AO4" s="203">
        <v>71.08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4.47</v>
      </c>
      <c r="AV4" s="203">
        <v>0.09</v>
      </c>
      <c r="AW4" s="203">
        <v>0</v>
      </c>
      <c r="AX4" s="203">
        <v>0</v>
      </c>
      <c r="AY4" s="203">
        <v>2.29</v>
      </c>
    </row>
    <row r="5" spans="1:51">
      <c r="A5" t="s">
        <v>47</v>
      </c>
      <c r="B5" s="203">
        <v>0</v>
      </c>
      <c r="C5" s="203">
        <v>0</v>
      </c>
      <c r="D5" s="203">
        <v>4.5599999999999996</v>
      </c>
      <c r="E5" s="203">
        <v>0</v>
      </c>
      <c r="F5" s="203">
        <v>0</v>
      </c>
      <c r="G5" s="203">
        <v>7.04</v>
      </c>
      <c r="H5" s="203">
        <v>0</v>
      </c>
      <c r="I5" s="203">
        <v>0</v>
      </c>
      <c r="J5" s="203">
        <v>6.29</v>
      </c>
      <c r="K5" s="203">
        <v>1.35</v>
      </c>
      <c r="L5" s="203">
        <v>7.97</v>
      </c>
      <c r="M5" s="203">
        <v>0.12</v>
      </c>
      <c r="N5" s="203">
        <v>0.06</v>
      </c>
      <c r="O5" s="203">
        <v>0.15</v>
      </c>
      <c r="P5" s="203">
        <v>0.08</v>
      </c>
      <c r="Q5" s="203">
        <v>0.34</v>
      </c>
      <c r="R5" s="203">
        <v>1.1100000000000001</v>
      </c>
      <c r="S5" s="203">
        <v>0.55000000000000004</v>
      </c>
      <c r="T5" s="203">
        <v>0.06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1.95</v>
      </c>
      <c r="AD5" s="203">
        <v>0</v>
      </c>
      <c r="AE5" s="203">
        <v>0</v>
      </c>
      <c r="AF5" s="203">
        <v>0</v>
      </c>
      <c r="AG5" s="203">
        <v>46.55</v>
      </c>
      <c r="AH5" s="203">
        <v>0</v>
      </c>
      <c r="AI5" s="203">
        <v>46.55</v>
      </c>
      <c r="AJ5" s="203">
        <v>0</v>
      </c>
      <c r="AK5" s="203">
        <v>2.23</v>
      </c>
      <c r="AL5" s="203">
        <v>0</v>
      </c>
      <c r="AM5" s="203">
        <v>0</v>
      </c>
      <c r="AN5" s="203">
        <v>0</v>
      </c>
      <c r="AO5" s="203">
        <v>71.08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4.47</v>
      </c>
      <c r="AV5" s="203">
        <v>0.09</v>
      </c>
      <c r="AW5" s="203">
        <v>0</v>
      </c>
      <c r="AX5" s="203">
        <v>0</v>
      </c>
      <c r="AY5" s="203">
        <v>1.34</v>
      </c>
    </row>
    <row r="6" spans="1:51">
      <c r="A6" t="s">
        <v>48</v>
      </c>
      <c r="B6" s="203">
        <v>0</v>
      </c>
      <c r="C6" s="203">
        <v>0</v>
      </c>
      <c r="D6" s="203">
        <v>4.5599999999999996</v>
      </c>
      <c r="E6" s="203">
        <v>0</v>
      </c>
      <c r="F6" s="203">
        <v>0</v>
      </c>
      <c r="G6" s="203">
        <v>7.04</v>
      </c>
      <c r="H6" s="203">
        <v>0</v>
      </c>
      <c r="I6" s="203">
        <v>0</v>
      </c>
      <c r="J6" s="203">
        <v>6.29</v>
      </c>
      <c r="K6" s="203">
        <v>1.45</v>
      </c>
      <c r="L6" s="203">
        <v>7.97</v>
      </c>
      <c r="M6" s="203">
        <v>0.12</v>
      </c>
      <c r="N6" s="203">
        <v>0.06</v>
      </c>
      <c r="O6" s="203">
        <v>0.15</v>
      </c>
      <c r="P6" s="203">
        <v>0.08</v>
      </c>
      <c r="Q6" s="203">
        <v>0.34</v>
      </c>
      <c r="R6" s="203">
        <v>1.1100000000000001</v>
      </c>
      <c r="S6" s="203">
        <v>0.55000000000000004</v>
      </c>
      <c r="T6" s="203">
        <v>0.06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1.95</v>
      </c>
      <c r="AD6" s="203">
        <v>0</v>
      </c>
      <c r="AE6" s="203">
        <v>0</v>
      </c>
      <c r="AF6" s="203">
        <v>0</v>
      </c>
      <c r="AG6" s="203">
        <v>46.55</v>
      </c>
      <c r="AH6" s="203">
        <v>0</v>
      </c>
      <c r="AI6" s="203">
        <v>46.55</v>
      </c>
      <c r="AJ6" s="203">
        <v>0</v>
      </c>
      <c r="AK6" s="203">
        <v>2.23</v>
      </c>
      <c r="AL6" s="203">
        <v>0</v>
      </c>
      <c r="AM6" s="203">
        <v>0</v>
      </c>
      <c r="AN6" s="203">
        <v>0</v>
      </c>
      <c r="AO6" s="203">
        <v>71.08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4.47</v>
      </c>
      <c r="AV6" s="203">
        <v>0.09</v>
      </c>
      <c r="AW6" s="203">
        <v>0</v>
      </c>
      <c r="AX6" s="203">
        <v>0</v>
      </c>
      <c r="AY6" s="203">
        <v>1.34</v>
      </c>
    </row>
    <row r="7" spans="1:51">
      <c r="A7" t="s">
        <v>49</v>
      </c>
      <c r="B7" s="203">
        <v>0</v>
      </c>
      <c r="C7" s="203">
        <v>0</v>
      </c>
      <c r="D7" s="203">
        <v>4.5599999999999996</v>
      </c>
      <c r="E7" s="203">
        <v>0</v>
      </c>
      <c r="F7" s="203">
        <v>0</v>
      </c>
      <c r="G7" s="203">
        <v>7.04</v>
      </c>
      <c r="H7" s="203">
        <v>0</v>
      </c>
      <c r="I7" s="203">
        <v>0</v>
      </c>
      <c r="J7" s="203">
        <v>6.29</v>
      </c>
      <c r="K7" s="203">
        <v>1.56</v>
      </c>
      <c r="L7" s="203">
        <v>7.97</v>
      </c>
      <c r="M7" s="203">
        <v>0.12</v>
      </c>
      <c r="N7" s="203">
        <v>0.06</v>
      </c>
      <c r="O7" s="203">
        <v>0.15</v>
      </c>
      <c r="P7" s="203">
        <v>0.08</v>
      </c>
      <c r="Q7" s="203">
        <v>0.34</v>
      </c>
      <c r="R7" s="203">
        <v>1.1100000000000001</v>
      </c>
      <c r="S7" s="203">
        <v>0.55000000000000004</v>
      </c>
      <c r="T7" s="203">
        <v>0.06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</v>
      </c>
      <c r="AD7" s="203">
        <v>0</v>
      </c>
      <c r="AE7" s="203">
        <v>0</v>
      </c>
      <c r="AF7" s="203">
        <v>0</v>
      </c>
      <c r="AG7" s="203">
        <v>46.55</v>
      </c>
      <c r="AH7" s="203">
        <v>0</v>
      </c>
      <c r="AI7" s="203">
        <v>46.55</v>
      </c>
      <c r="AJ7" s="203">
        <v>0</v>
      </c>
      <c r="AK7" s="203">
        <v>2.23</v>
      </c>
      <c r="AL7" s="203">
        <v>0</v>
      </c>
      <c r="AM7" s="203">
        <v>0</v>
      </c>
      <c r="AN7" s="203">
        <v>0</v>
      </c>
      <c r="AO7" s="203">
        <v>71.08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4.47</v>
      </c>
      <c r="AV7" s="203">
        <v>0.09</v>
      </c>
      <c r="AW7" s="203">
        <v>0</v>
      </c>
      <c r="AX7" s="203">
        <v>0</v>
      </c>
      <c r="AY7" s="203">
        <v>1.34</v>
      </c>
    </row>
    <row r="8" spans="1:51">
      <c r="A8" t="s">
        <v>50</v>
      </c>
      <c r="B8" s="203">
        <v>0</v>
      </c>
      <c r="C8" s="203">
        <v>0</v>
      </c>
      <c r="D8" s="203">
        <v>4.58</v>
      </c>
      <c r="E8" s="203">
        <v>0</v>
      </c>
      <c r="F8" s="203">
        <v>0</v>
      </c>
      <c r="G8" s="203">
        <v>7.04</v>
      </c>
      <c r="H8" s="203">
        <v>0</v>
      </c>
      <c r="I8" s="203">
        <v>0</v>
      </c>
      <c r="J8" s="203">
        <v>6.29</v>
      </c>
      <c r="K8" s="203">
        <v>1.56</v>
      </c>
      <c r="L8" s="203">
        <v>7.97</v>
      </c>
      <c r="M8" s="203">
        <v>0.12</v>
      </c>
      <c r="N8" s="203">
        <v>0.06</v>
      </c>
      <c r="O8" s="203">
        <v>0.15</v>
      </c>
      <c r="P8" s="203">
        <v>0.08</v>
      </c>
      <c r="Q8" s="203">
        <v>0.34</v>
      </c>
      <c r="R8" s="203">
        <v>1.1100000000000001</v>
      </c>
      <c r="S8" s="203">
        <v>0.55000000000000004</v>
      </c>
      <c r="T8" s="203">
        <v>0.06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</v>
      </c>
      <c r="AD8" s="203">
        <v>0</v>
      </c>
      <c r="AE8" s="203">
        <v>0</v>
      </c>
      <c r="AF8" s="203">
        <v>0</v>
      </c>
      <c r="AG8" s="203">
        <v>46.55</v>
      </c>
      <c r="AH8" s="203">
        <v>0</v>
      </c>
      <c r="AI8" s="203">
        <v>46.55</v>
      </c>
      <c r="AJ8" s="203">
        <v>0</v>
      </c>
      <c r="AK8" s="203">
        <v>2.23</v>
      </c>
      <c r="AL8" s="203">
        <v>0</v>
      </c>
      <c r="AM8" s="203">
        <v>0</v>
      </c>
      <c r="AN8" s="203">
        <v>0</v>
      </c>
      <c r="AO8" s="203">
        <v>71.08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4.47</v>
      </c>
      <c r="AV8" s="203">
        <v>0.09</v>
      </c>
      <c r="AW8" s="203">
        <v>0</v>
      </c>
      <c r="AX8" s="203">
        <v>0</v>
      </c>
      <c r="AY8" s="203">
        <v>1.34</v>
      </c>
    </row>
    <row r="9" spans="1:51">
      <c r="A9" t="s">
        <v>51</v>
      </c>
      <c r="B9" s="203">
        <v>0</v>
      </c>
      <c r="C9" s="203">
        <v>0</v>
      </c>
      <c r="D9" s="203">
        <v>4.58</v>
      </c>
      <c r="E9" s="203">
        <v>0</v>
      </c>
      <c r="F9" s="203">
        <v>0</v>
      </c>
      <c r="G9" s="203">
        <v>7.04</v>
      </c>
      <c r="H9" s="203">
        <v>0</v>
      </c>
      <c r="I9" s="203">
        <v>0</v>
      </c>
      <c r="J9" s="203">
        <v>6.29</v>
      </c>
      <c r="K9" s="203">
        <v>1.56</v>
      </c>
      <c r="L9" s="203">
        <v>7.97</v>
      </c>
      <c r="M9" s="203">
        <v>0.11</v>
      </c>
      <c r="N9" s="203">
        <v>0.06</v>
      </c>
      <c r="O9" s="203">
        <v>0.14000000000000001</v>
      </c>
      <c r="P9" s="203">
        <v>0.06</v>
      </c>
      <c r="Q9" s="203">
        <v>0.34</v>
      </c>
      <c r="R9" s="203">
        <v>1.1100000000000001</v>
      </c>
      <c r="S9" s="203">
        <v>0.55000000000000004</v>
      </c>
      <c r="T9" s="203">
        <v>0.06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</v>
      </c>
      <c r="AD9" s="203">
        <v>0</v>
      </c>
      <c r="AE9" s="203">
        <v>0</v>
      </c>
      <c r="AF9" s="203">
        <v>0</v>
      </c>
      <c r="AG9" s="203">
        <v>46.55</v>
      </c>
      <c r="AH9" s="203">
        <v>0</v>
      </c>
      <c r="AI9" s="203">
        <v>46.55</v>
      </c>
      <c r="AJ9" s="203">
        <v>0</v>
      </c>
      <c r="AK9" s="203">
        <v>2.23</v>
      </c>
      <c r="AL9" s="203">
        <v>0</v>
      </c>
      <c r="AM9" s="203">
        <v>0</v>
      </c>
      <c r="AN9" s="203">
        <v>0</v>
      </c>
      <c r="AO9" s="203">
        <v>71.08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4.47</v>
      </c>
      <c r="AV9" s="203">
        <v>0.09</v>
      </c>
      <c r="AW9" s="203">
        <v>0</v>
      </c>
      <c r="AX9" s="203">
        <v>0</v>
      </c>
      <c r="AY9" s="203">
        <v>1.34</v>
      </c>
    </row>
    <row r="10" spans="1:51">
      <c r="A10" t="s">
        <v>52</v>
      </c>
      <c r="B10" s="203">
        <v>0</v>
      </c>
      <c r="C10" s="203">
        <v>0</v>
      </c>
      <c r="D10" s="203">
        <v>4.58</v>
      </c>
      <c r="E10" s="203">
        <v>0</v>
      </c>
      <c r="F10" s="203">
        <v>0</v>
      </c>
      <c r="G10" s="203">
        <v>7.04</v>
      </c>
      <c r="H10" s="203">
        <v>0</v>
      </c>
      <c r="I10" s="203">
        <v>0</v>
      </c>
      <c r="J10" s="203">
        <v>6.29</v>
      </c>
      <c r="K10" s="203">
        <v>1.56</v>
      </c>
      <c r="L10" s="203">
        <v>7.97</v>
      </c>
      <c r="M10" s="203">
        <v>0.11</v>
      </c>
      <c r="N10" s="203">
        <v>0.06</v>
      </c>
      <c r="O10" s="203">
        <v>0.14000000000000001</v>
      </c>
      <c r="P10" s="203">
        <v>0.06</v>
      </c>
      <c r="Q10" s="203">
        <v>0.34</v>
      </c>
      <c r="R10" s="203">
        <v>1.1100000000000001</v>
      </c>
      <c r="S10" s="203">
        <v>0.55000000000000004</v>
      </c>
      <c r="T10" s="203">
        <v>0.06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</v>
      </c>
      <c r="AD10" s="203">
        <v>0</v>
      </c>
      <c r="AE10" s="203">
        <v>0</v>
      </c>
      <c r="AF10" s="203">
        <v>0</v>
      </c>
      <c r="AG10" s="203">
        <v>46.55</v>
      </c>
      <c r="AH10" s="203">
        <v>0</v>
      </c>
      <c r="AI10" s="203">
        <v>46.55</v>
      </c>
      <c r="AJ10" s="203">
        <v>0</v>
      </c>
      <c r="AK10" s="203">
        <v>2.23</v>
      </c>
      <c r="AL10" s="203">
        <v>0</v>
      </c>
      <c r="AM10" s="203">
        <v>0</v>
      </c>
      <c r="AN10" s="203">
        <v>0</v>
      </c>
      <c r="AO10" s="203">
        <v>71.08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4.47</v>
      </c>
      <c r="AV10" s="203">
        <v>0.09</v>
      </c>
      <c r="AW10" s="203">
        <v>0</v>
      </c>
      <c r="AX10" s="203">
        <v>0</v>
      </c>
      <c r="AY10" s="203">
        <v>1.34</v>
      </c>
    </row>
    <row r="11" spans="1:51">
      <c r="A11" t="s">
        <v>53</v>
      </c>
      <c r="B11" s="203">
        <v>0</v>
      </c>
      <c r="C11" s="203">
        <v>0</v>
      </c>
      <c r="D11" s="203">
        <v>4.58</v>
      </c>
      <c r="E11" s="203">
        <v>0</v>
      </c>
      <c r="F11" s="203">
        <v>0</v>
      </c>
      <c r="G11" s="203">
        <v>7.04</v>
      </c>
      <c r="H11" s="203">
        <v>0</v>
      </c>
      <c r="I11" s="203">
        <v>0</v>
      </c>
      <c r="J11" s="203">
        <v>6.29</v>
      </c>
      <c r="K11" s="203">
        <v>1.56</v>
      </c>
      <c r="L11" s="203">
        <v>7.97</v>
      </c>
      <c r="M11" s="203">
        <v>0.11</v>
      </c>
      <c r="N11" s="203">
        <v>0.06</v>
      </c>
      <c r="O11" s="203">
        <v>0.14000000000000001</v>
      </c>
      <c r="P11" s="203">
        <v>2.88</v>
      </c>
      <c r="Q11" s="203">
        <v>0.34</v>
      </c>
      <c r="R11" s="203">
        <v>1.1100000000000001</v>
      </c>
      <c r="S11" s="203">
        <v>0.55000000000000004</v>
      </c>
      <c r="T11" s="203">
        <v>0.06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</v>
      </c>
      <c r="AD11" s="203">
        <v>0</v>
      </c>
      <c r="AE11" s="203">
        <v>0</v>
      </c>
      <c r="AF11" s="203">
        <v>0</v>
      </c>
      <c r="AG11" s="203">
        <v>46.55</v>
      </c>
      <c r="AH11" s="203">
        <v>0</v>
      </c>
      <c r="AI11" s="203">
        <v>46.55</v>
      </c>
      <c r="AJ11" s="203">
        <v>0</v>
      </c>
      <c r="AK11" s="203">
        <v>2.23</v>
      </c>
      <c r="AL11" s="203">
        <v>0</v>
      </c>
      <c r="AM11" s="203">
        <v>0</v>
      </c>
      <c r="AN11" s="203">
        <v>0</v>
      </c>
      <c r="AO11" s="203">
        <v>71.08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4.47</v>
      </c>
      <c r="AV11" s="203">
        <v>0.09</v>
      </c>
      <c r="AW11" s="203">
        <v>0</v>
      </c>
      <c r="AX11" s="203">
        <v>0</v>
      </c>
      <c r="AY11" s="203">
        <v>1.34</v>
      </c>
    </row>
    <row r="12" spans="1:51">
      <c r="A12" t="s">
        <v>54</v>
      </c>
      <c r="B12" s="203">
        <v>0</v>
      </c>
      <c r="C12" s="203">
        <v>0</v>
      </c>
      <c r="D12" s="203">
        <v>4.58</v>
      </c>
      <c r="E12" s="203">
        <v>0</v>
      </c>
      <c r="F12" s="203">
        <v>0</v>
      </c>
      <c r="G12" s="203">
        <v>7.04</v>
      </c>
      <c r="H12" s="203">
        <v>0</v>
      </c>
      <c r="I12" s="203">
        <v>0</v>
      </c>
      <c r="J12" s="203">
        <v>6.29</v>
      </c>
      <c r="K12" s="203">
        <v>1.56</v>
      </c>
      <c r="L12" s="203">
        <v>7.97</v>
      </c>
      <c r="M12" s="203">
        <v>0.11</v>
      </c>
      <c r="N12" s="203">
        <v>0.06</v>
      </c>
      <c r="O12" s="203">
        <v>0.14000000000000001</v>
      </c>
      <c r="P12" s="203">
        <v>2.98</v>
      </c>
      <c r="Q12" s="203">
        <v>0.34</v>
      </c>
      <c r="R12" s="203">
        <v>1.1100000000000001</v>
      </c>
      <c r="S12" s="203">
        <v>0.55000000000000004</v>
      </c>
      <c r="T12" s="203">
        <v>0.06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</v>
      </c>
      <c r="AD12" s="203">
        <v>0</v>
      </c>
      <c r="AE12" s="203">
        <v>0</v>
      </c>
      <c r="AF12" s="203">
        <v>0</v>
      </c>
      <c r="AG12" s="203">
        <v>46.55</v>
      </c>
      <c r="AH12" s="203">
        <v>0</v>
      </c>
      <c r="AI12" s="203">
        <v>46.55</v>
      </c>
      <c r="AJ12" s="203">
        <v>0</v>
      </c>
      <c r="AK12" s="203">
        <v>2.23</v>
      </c>
      <c r="AL12" s="203">
        <v>0</v>
      </c>
      <c r="AM12" s="203">
        <v>0</v>
      </c>
      <c r="AN12" s="203">
        <v>0</v>
      </c>
      <c r="AO12" s="203">
        <v>71.08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4.47</v>
      </c>
      <c r="AV12" s="203">
        <v>0.09</v>
      </c>
      <c r="AW12" s="203">
        <v>0</v>
      </c>
      <c r="AX12" s="203">
        <v>0</v>
      </c>
      <c r="AY12" s="203">
        <v>2.42</v>
      </c>
    </row>
    <row r="13" spans="1:51">
      <c r="A13" t="s">
        <v>55</v>
      </c>
      <c r="B13" s="203">
        <v>0</v>
      </c>
      <c r="C13" s="203">
        <v>0</v>
      </c>
      <c r="D13" s="203">
        <v>4.58</v>
      </c>
      <c r="E13" s="203">
        <v>0</v>
      </c>
      <c r="F13" s="203">
        <v>0</v>
      </c>
      <c r="G13" s="203">
        <v>7.04</v>
      </c>
      <c r="H13" s="203">
        <v>0</v>
      </c>
      <c r="I13" s="203">
        <v>0</v>
      </c>
      <c r="J13" s="203">
        <v>6.29</v>
      </c>
      <c r="K13" s="203">
        <v>1.55</v>
      </c>
      <c r="L13" s="203">
        <v>7.97</v>
      </c>
      <c r="M13" s="203">
        <v>0.11</v>
      </c>
      <c r="N13" s="203">
        <v>0.06</v>
      </c>
      <c r="O13" s="203">
        <v>0.14000000000000001</v>
      </c>
      <c r="P13" s="203">
        <v>2.98</v>
      </c>
      <c r="Q13" s="203">
        <v>0.34</v>
      </c>
      <c r="R13" s="203">
        <v>1.1100000000000001</v>
      </c>
      <c r="S13" s="203">
        <v>0.55000000000000004</v>
      </c>
      <c r="T13" s="203">
        <v>1.05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</v>
      </c>
      <c r="AD13" s="203">
        <v>0</v>
      </c>
      <c r="AE13" s="203">
        <v>0</v>
      </c>
      <c r="AF13" s="203">
        <v>0</v>
      </c>
      <c r="AG13" s="203">
        <v>46.55</v>
      </c>
      <c r="AH13" s="203">
        <v>0</v>
      </c>
      <c r="AI13" s="203">
        <v>46.55</v>
      </c>
      <c r="AJ13" s="203">
        <v>0</v>
      </c>
      <c r="AK13" s="203">
        <v>2.23</v>
      </c>
      <c r="AL13" s="203">
        <v>0</v>
      </c>
      <c r="AM13" s="203">
        <v>0</v>
      </c>
      <c r="AN13" s="203">
        <v>0</v>
      </c>
      <c r="AO13" s="203">
        <v>71.08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4.47</v>
      </c>
      <c r="AV13" s="203">
        <v>0.09</v>
      </c>
      <c r="AW13" s="203">
        <v>0</v>
      </c>
      <c r="AX13" s="203">
        <v>0</v>
      </c>
      <c r="AY13" s="203">
        <v>2.42</v>
      </c>
    </row>
    <row r="14" spans="1:51">
      <c r="A14" t="s">
        <v>56</v>
      </c>
      <c r="B14" s="203">
        <v>0</v>
      </c>
      <c r="C14" s="203">
        <v>0</v>
      </c>
      <c r="D14" s="203">
        <v>4.58</v>
      </c>
      <c r="E14" s="203">
        <v>0</v>
      </c>
      <c r="F14" s="203">
        <v>0</v>
      </c>
      <c r="G14" s="203">
        <v>7.04</v>
      </c>
      <c r="H14" s="203">
        <v>0</v>
      </c>
      <c r="I14" s="203">
        <v>0</v>
      </c>
      <c r="J14" s="203">
        <v>6.29</v>
      </c>
      <c r="K14" s="203">
        <v>1.55</v>
      </c>
      <c r="L14" s="203">
        <v>7.97</v>
      </c>
      <c r="M14" s="203">
        <v>0.11</v>
      </c>
      <c r="N14" s="203">
        <v>0.06</v>
      </c>
      <c r="O14" s="203">
        <v>0.14000000000000001</v>
      </c>
      <c r="P14" s="203">
        <v>3.05</v>
      </c>
      <c r="Q14" s="203">
        <v>0.34</v>
      </c>
      <c r="R14" s="203">
        <v>1.1100000000000001</v>
      </c>
      <c r="S14" s="203">
        <v>0.55000000000000004</v>
      </c>
      <c r="T14" s="203">
        <v>1.36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</v>
      </c>
      <c r="AD14" s="203">
        <v>0</v>
      </c>
      <c r="AE14" s="203">
        <v>0</v>
      </c>
      <c r="AF14" s="203">
        <v>0</v>
      </c>
      <c r="AG14" s="203">
        <v>46.55</v>
      </c>
      <c r="AH14" s="203">
        <v>0</v>
      </c>
      <c r="AI14" s="203">
        <v>46.55</v>
      </c>
      <c r="AJ14" s="203">
        <v>0</v>
      </c>
      <c r="AK14" s="203">
        <v>2.23</v>
      </c>
      <c r="AL14" s="203">
        <v>0</v>
      </c>
      <c r="AM14" s="203">
        <v>0</v>
      </c>
      <c r="AN14" s="203">
        <v>0</v>
      </c>
      <c r="AO14" s="203">
        <v>71.08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4.47</v>
      </c>
      <c r="AV14" s="203">
        <v>0.09</v>
      </c>
      <c r="AW14" s="203">
        <v>0</v>
      </c>
      <c r="AX14" s="203">
        <v>0</v>
      </c>
      <c r="AY14" s="203">
        <v>2.42</v>
      </c>
    </row>
    <row r="15" spans="1:51">
      <c r="A15" t="s">
        <v>57</v>
      </c>
      <c r="B15" s="203">
        <v>0</v>
      </c>
      <c r="C15" s="203">
        <v>0</v>
      </c>
      <c r="D15" s="203">
        <v>4.5999999999999996</v>
      </c>
      <c r="E15" s="203">
        <v>0</v>
      </c>
      <c r="F15" s="203">
        <v>0</v>
      </c>
      <c r="G15" s="203">
        <v>7.04</v>
      </c>
      <c r="H15" s="203">
        <v>0</v>
      </c>
      <c r="I15" s="203">
        <v>0</v>
      </c>
      <c r="J15" s="203">
        <v>6.29</v>
      </c>
      <c r="K15" s="203">
        <v>1.55</v>
      </c>
      <c r="L15" s="203">
        <v>7.97</v>
      </c>
      <c r="M15" s="203">
        <v>0.11</v>
      </c>
      <c r="N15" s="203">
        <v>0.06</v>
      </c>
      <c r="O15" s="203">
        <v>0.14000000000000001</v>
      </c>
      <c r="P15" s="203">
        <v>3.05</v>
      </c>
      <c r="Q15" s="203">
        <v>0.34</v>
      </c>
      <c r="R15" s="203">
        <v>1.1100000000000001</v>
      </c>
      <c r="S15" s="203">
        <v>0.55000000000000004</v>
      </c>
      <c r="T15" s="203">
        <v>1.36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</v>
      </c>
      <c r="AD15" s="203">
        <v>0</v>
      </c>
      <c r="AE15" s="203">
        <v>0</v>
      </c>
      <c r="AF15" s="203">
        <v>0</v>
      </c>
      <c r="AG15" s="203">
        <v>46.55</v>
      </c>
      <c r="AH15" s="203">
        <v>0</v>
      </c>
      <c r="AI15" s="203">
        <v>46.55</v>
      </c>
      <c r="AJ15" s="203">
        <v>0</v>
      </c>
      <c r="AK15" s="203">
        <v>2.23</v>
      </c>
      <c r="AL15" s="203">
        <v>0</v>
      </c>
      <c r="AM15" s="203">
        <v>0</v>
      </c>
      <c r="AN15" s="203">
        <v>0</v>
      </c>
      <c r="AO15" s="203">
        <v>71.08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4.47</v>
      </c>
      <c r="AV15" s="203">
        <v>0.09</v>
      </c>
      <c r="AW15" s="203">
        <v>0</v>
      </c>
      <c r="AX15" s="203">
        <v>0</v>
      </c>
      <c r="AY15" s="203">
        <v>2.42</v>
      </c>
    </row>
    <row r="16" spans="1:51">
      <c r="A16" t="s">
        <v>58</v>
      </c>
      <c r="B16" s="203">
        <v>0</v>
      </c>
      <c r="C16" s="203">
        <v>0</v>
      </c>
      <c r="D16" s="203">
        <v>4.6399999999999997</v>
      </c>
      <c r="E16" s="203">
        <v>0</v>
      </c>
      <c r="F16" s="203">
        <v>0</v>
      </c>
      <c r="G16" s="203">
        <v>7.04</v>
      </c>
      <c r="H16" s="203">
        <v>0</v>
      </c>
      <c r="I16" s="203">
        <v>0</v>
      </c>
      <c r="J16" s="203">
        <v>6.29</v>
      </c>
      <c r="K16" s="203">
        <v>1.55</v>
      </c>
      <c r="L16" s="203">
        <v>7.97</v>
      </c>
      <c r="M16" s="203">
        <v>0.11</v>
      </c>
      <c r="N16" s="203">
        <v>0.06</v>
      </c>
      <c r="O16" s="203">
        <v>0.14000000000000001</v>
      </c>
      <c r="P16" s="203">
        <v>3.13</v>
      </c>
      <c r="Q16" s="203">
        <v>0.34</v>
      </c>
      <c r="R16" s="203">
        <v>1.1100000000000001</v>
      </c>
      <c r="S16" s="203">
        <v>0.55000000000000004</v>
      </c>
      <c r="T16" s="203">
        <v>1.36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</v>
      </c>
      <c r="AD16" s="203">
        <v>0</v>
      </c>
      <c r="AE16" s="203">
        <v>0</v>
      </c>
      <c r="AF16" s="203">
        <v>0</v>
      </c>
      <c r="AG16" s="203">
        <v>46.55</v>
      </c>
      <c r="AH16" s="203">
        <v>0</v>
      </c>
      <c r="AI16" s="203">
        <v>46.55</v>
      </c>
      <c r="AJ16" s="203">
        <v>0</v>
      </c>
      <c r="AK16" s="203">
        <v>2.23</v>
      </c>
      <c r="AL16" s="203">
        <v>0</v>
      </c>
      <c r="AM16" s="203">
        <v>0</v>
      </c>
      <c r="AN16" s="203">
        <v>0</v>
      </c>
      <c r="AO16" s="203">
        <v>71.08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4.47</v>
      </c>
      <c r="AV16" s="203">
        <v>0.09</v>
      </c>
      <c r="AW16" s="203">
        <v>0</v>
      </c>
      <c r="AX16" s="203">
        <v>0</v>
      </c>
      <c r="AY16" s="203">
        <v>2.42</v>
      </c>
    </row>
    <row r="17" spans="1:51">
      <c r="A17" t="s">
        <v>59</v>
      </c>
      <c r="B17" s="203">
        <v>0</v>
      </c>
      <c r="C17" s="203">
        <v>0</v>
      </c>
      <c r="D17" s="203">
        <v>4.6399999999999997</v>
      </c>
      <c r="E17" s="203">
        <v>0</v>
      </c>
      <c r="F17" s="203">
        <v>0</v>
      </c>
      <c r="G17" s="203">
        <v>7.04</v>
      </c>
      <c r="H17" s="203">
        <v>0</v>
      </c>
      <c r="I17" s="203">
        <v>0</v>
      </c>
      <c r="J17" s="203">
        <v>6.29</v>
      </c>
      <c r="K17" s="203">
        <v>1.55</v>
      </c>
      <c r="L17" s="203">
        <v>7.97</v>
      </c>
      <c r="M17" s="203">
        <v>0.11</v>
      </c>
      <c r="N17" s="203">
        <v>0.06</v>
      </c>
      <c r="O17" s="203">
        <v>0.14000000000000001</v>
      </c>
      <c r="P17" s="203">
        <v>0.34</v>
      </c>
      <c r="Q17" s="203">
        <v>0.34</v>
      </c>
      <c r="R17" s="203">
        <v>1.1100000000000001</v>
      </c>
      <c r="S17" s="203">
        <v>0.55000000000000004</v>
      </c>
      <c r="T17" s="203">
        <v>1.36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</v>
      </c>
      <c r="AD17" s="203">
        <v>0</v>
      </c>
      <c r="AE17" s="203">
        <v>0</v>
      </c>
      <c r="AF17" s="203">
        <v>0</v>
      </c>
      <c r="AG17" s="203">
        <v>46.55</v>
      </c>
      <c r="AH17" s="203">
        <v>0</v>
      </c>
      <c r="AI17" s="203">
        <v>46.55</v>
      </c>
      <c r="AJ17" s="203">
        <v>0</v>
      </c>
      <c r="AK17" s="203">
        <v>2.23</v>
      </c>
      <c r="AL17" s="203">
        <v>0</v>
      </c>
      <c r="AM17" s="203">
        <v>0</v>
      </c>
      <c r="AN17" s="203">
        <v>0</v>
      </c>
      <c r="AO17" s="203">
        <v>71.08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4.47</v>
      </c>
      <c r="AV17" s="203">
        <v>0.09</v>
      </c>
      <c r="AW17" s="203">
        <v>0</v>
      </c>
      <c r="AX17" s="203">
        <v>0</v>
      </c>
      <c r="AY17" s="203">
        <v>2.42</v>
      </c>
    </row>
    <row r="18" spans="1:51">
      <c r="A18" t="s">
        <v>60</v>
      </c>
      <c r="B18" s="203">
        <v>0</v>
      </c>
      <c r="C18" s="203">
        <v>0</v>
      </c>
      <c r="D18" s="203">
        <v>4.6399999999999997</v>
      </c>
      <c r="E18" s="203">
        <v>0</v>
      </c>
      <c r="F18" s="203">
        <v>0</v>
      </c>
      <c r="G18" s="203">
        <v>7.04</v>
      </c>
      <c r="H18" s="203">
        <v>0</v>
      </c>
      <c r="I18" s="203">
        <v>0</v>
      </c>
      <c r="J18" s="203">
        <v>6.29</v>
      </c>
      <c r="K18" s="203">
        <v>1.55</v>
      </c>
      <c r="L18" s="203">
        <v>7.97</v>
      </c>
      <c r="M18" s="203">
        <v>0.11</v>
      </c>
      <c r="N18" s="203">
        <v>0.06</v>
      </c>
      <c r="O18" s="203">
        <v>0.14000000000000001</v>
      </c>
      <c r="P18" s="203">
        <v>0.25</v>
      </c>
      <c r="Q18" s="203">
        <v>0.34</v>
      </c>
      <c r="R18" s="203">
        <v>1.1100000000000001</v>
      </c>
      <c r="S18" s="203">
        <v>0.55000000000000004</v>
      </c>
      <c r="T18" s="203">
        <v>1.36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</v>
      </c>
      <c r="AD18" s="203">
        <v>0</v>
      </c>
      <c r="AE18" s="203">
        <v>0</v>
      </c>
      <c r="AF18" s="203">
        <v>0</v>
      </c>
      <c r="AG18" s="203">
        <v>46.55</v>
      </c>
      <c r="AH18" s="203">
        <v>0</v>
      </c>
      <c r="AI18" s="203">
        <v>46.55</v>
      </c>
      <c r="AJ18" s="203">
        <v>0</v>
      </c>
      <c r="AK18" s="203">
        <v>2.23</v>
      </c>
      <c r="AL18" s="203">
        <v>0</v>
      </c>
      <c r="AM18" s="203">
        <v>0</v>
      </c>
      <c r="AN18" s="203">
        <v>0</v>
      </c>
      <c r="AO18" s="203">
        <v>71.08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4.47</v>
      </c>
      <c r="AV18" s="203">
        <v>0.09</v>
      </c>
      <c r="AW18" s="203">
        <v>0</v>
      </c>
      <c r="AX18" s="203">
        <v>0</v>
      </c>
      <c r="AY18" s="203">
        <v>2.42</v>
      </c>
    </row>
    <row r="19" spans="1:51">
      <c r="A19" t="s">
        <v>61</v>
      </c>
      <c r="B19" s="203">
        <v>0</v>
      </c>
      <c r="C19" s="203">
        <v>0</v>
      </c>
      <c r="D19" s="203">
        <v>4.6399999999999997</v>
      </c>
      <c r="E19" s="203">
        <v>0</v>
      </c>
      <c r="F19" s="203">
        <v>0</v>
      </c>
      <c r="G19" s="203">
        <v>7.04</v>
      </c>
      <c r="H19" s="203">
        <v>0</v>
      </c>
      <c r="I19" s="203">
        <v>0</v>
      </c>
      <c r="J19" s="203">
        <v>6.29</v>
      </c>
      <c r="K19" s="203">
        <v>1.55</v>
      </c>
      <c r="L19" s="203">
        <v>7.97</v>
      </c>
      <c r="M19" s="203">
        <v>0.11</v>
      </c>
      <c r="N19" s="203">
        <v>0.06</v>
      </c>
      <c r="O19" s="203">
        <v>0.14000000000000001</v>
      </c>
      <c r="P19" s="203">
        <v>0.23</v>
      </c>
      <c r="Q19" s="203">
        <v>0.34</v>
      </c>
      <c r="R19" s="203">
        <v>1.1100000000000001</v>
      </c>
      <c r="S19" s="203">
        <v>0.55000000000000004</v>
      </c>
      <c r="T19" s="203">
        <v>1.36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</v>
      </c>
      <c r="AD19" s="203">
        <v>0</v>
      </c>
      <c r="AE19" s="203">
        <v>0</v>
      </c>
      <c r="AF19" s="203">
        <v>0</v>
      </c>
      <c r="AG19" s="203">
        <v>46.55</v>
      </c>
      <c r="AH19" s="203">
        <v>0</v>
      </c>
      <c r="AI19" s="203">
        <v>46.55</v>
      </c>
      <c r="AJ19" s="203">
        <v>0</v>
      </c>
      <c r="AK19" s="203">
        <v>2.23</v>
      </c>
      <c r="AL19" s="203">
        <v>0</v>
      </c>
      <c r="AM19" s="203">
        <v>0</v>
      </c>
      <c r="AN19" s="203">
        <v>0</v>
      </c>
      <c r="AO19" s="203">
        <v>71.08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4.47</v>
      </c>
      <c r="AV19" s="203">
        <v>0.09</v>
      </c>
      <c r="AW19" s="203">
        <v>0</v>
      </c>
      <c r="AX19" s="203">
        <v>0</v>
      </c>
      <c r="AY19" s="203">
        <v>2.42</v>
      </c>
    </row>
    <row r="20" spans="1:51">
      <c r="A20" t="s">
        <v>62</v>
      </c>
      <c r="B20" s="203">
        <v>0</v>
      </c>
      <c r="C20" s="203">
        <v>0</v>
      </c>
      <c r="D20" s="203">
        <v>4.6399999999999997</v>
      </c>
      <c r="E20" s="203">
        <v>0</v>
      </c>
      <c r="F20" s="203">
        <v>0</v>
      </c>
      <c r="G20" s="203">
        <v>7.04</v>
      </c>
      <c r="H20" s="203">
        <v>0</v>
      </c>
      <c r="I20" s="203">
        <v>0</v>
      </c>
      <c r="J20" s="203">
        <v>6.29</v>
      </c>
      <c r="K20" s="203">
        <v>1.55</v>
      </c>
      <c r="L20" s="203">
        <v>7.97</v>
      </c>
      <c r="M20" s="203">
        <v>0.11</v>
      </c>
      <c r="N20" s="203">
        <v>0.06</v>
      </c>
      <c r="O20" s="203">
        <v>0.14000000000000001</v>
      </c>
      <c r="P20" s="203">
        <v>0.23</v>
      </c>
      <c r="Q20" s="203">
        <v>0.34</v>
      </c>
      <c r="R20" s="203">
        <v>1.1100000000000001</v>
      </c>
      <c r="S20" s="203">
        <v>0.55000000000000004</v>
      </c>
      <c r="T20" s="203">
        <v>1.36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</v>
      </c>
      <c r="AD20" s="203">
        <v>0</v>
      </c>
      <c r="AE20" s="203">
        <v>0</v>
      </c>
      <c r="AF20" s="203">
        <v>0</v>
      </c>
      <c r="AG20" s="203">
        <v>46.55</v>
      </c>
      <c r="AH20" s="203">
        <v>0</v>
      </c>
      <c r="AI20" s="203">
        <v>46.55</v>
      </c>
      <c r="AJ20" s="203">
        <v>0</v>
      </c>
      <c r="AK20" s="203">
        <v>2.23</v>
      </c>
      <c r="AL20" s="203">
        <v>0</v>
      </c>
      <c r="AM20" s="203">
        <v>0</v>
      </c>
      <c r="AN20" s="203">
        <v>0</v>
      </c>
      <c r="AO20" s="203">
        <v>71.08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4.47</v>
      </c>
      <c r="AV20" s="203">
        <v>0.09</v>
      </c>
      <c r="AW20" s="203">
        <v>0</v>
      </c>
      <c r="AX20" s="203">
        <v>0</v>
      </c>
      <c r="AY20" s="203">
        <v>2.42</v>
      </c>
    </row>
    <row r="21" spans="1:51">
      <c r="A21" t="s">
        <v>63</v>
      </c>
      <c r="B21" s="203">
        <v>0</v>
      </c>
      <c r="C21" s="203">
        <v>0</v>
      </c>
      <c r="D21" s="203">
        <v>4.6399999999999997</v>
      </c>
      <c r="E21" s="203">
        <v>0</v>
      </c>
      <c r="F21" s="203">
        <v>0</v>
      </c>
      <c r="G21" s="203">
        <v>7.04</v>
      </c>
      <c r="H21" s="203">
        <v>0</v>
      </c>
      <c r="I21" s="203">
        <v>0</v>
      </c>
      <c r="J21" s="203">
        <v>6.29</v>
      </c>
      <c r="K21" s="203">
        <v>1.55</v>
      </c>
      <c r="L21" s="203">
        <v>7.97</v>
      </c>
      <c r="M21" s="203">
        <v>0.11</v>
      </c>
      <c r="N21" s="203">
        <v>0.06</v>
      </c>
      <c r="O21" s="203">
        <v>0.14000000000000001</v>
      </c>
      <c r="P21" s="203">
        <v>0.63</v>
      </c>
      <c r="Q21" s="203">
        <v>0.34</v>
      </c>
      <c r="R21" s="203">
        <v>1.1100000000000001</v>
      </c>
      <c r="S21" s="203">
        <v>0.55000000000000004</v>
      </c>
      <c r="T21" s="203">
        <v>0.06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</v>
      </c>
      <c r="AD21" s="203">
        <v>0</v>
      </c>
      <c r="AE21" s="203">
        <v>0</v>
      </c>
      <c r="AF21" s="203">
        <v>0</v>
      </c>
      <c r="AG21" s="203">
        <v>46.55</v>
      </c>
      <c r="AH21" s="203">
        <v>0</v>
      </c>
      <c r="AI21" s="203">
        <v>46.55</v>
      </c>
      <c r="AJ21" s="203">
        <v>0</v>
      </c>
      <c r="AK21" s="203">
        <v>2.23</v>
      </c>
      <c r="AL21" s="203">
        <v>0</v>
      </c>
      <c r="AM21" s="203">
        <v>0</v>
      </c>
      <c r="AN21" s="203">
        <v>0</v>
      </c>
      <c r="AO21" s="203">
        <v>71.08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4.47</v>
      </c>
      <c r="AV21" s="203">
        <v>0.09</v>
      </c>
      <c r="AW21" s="203">
        <v>0</v>
      </c>
      <c r="AX21" s="203">
        <v>0</v>
      </c>
      <c r="AY21" s="203">
        <v>2.42</v>
      </c>
    </row>
    <row r="22" spans="1:51">
      <c r="A22" t="s">
        <v>64</v>
      </c>
      <c r="B22" s="203">
        <v>0</v>
      </c>
      <c r="C22" s="203">
        <v>0</v>
      </c>
      <c r="D22" s="203">
        <v>4.6399999999999997</v>
      </c>
      <c r="E22" s="203">
        <v>0</v>
      </c>
      <c r="F22" s="203">
        <v>0</v>
      </c>
      <c r="G22" s="203">
        <v>7.04</v>
      </c>
      <c r="H22" s="203">
        <v>0</v>
      </c>
      <c r="I22" s="203">
        <v>0</v>
      </c>
      <c r="J22" s="203">
        <v>6.29</v>
      </c>
      <c r="K22" s="203">
        <v>1.55</v>
      </c>
      <c r="L22" s="203">
        <v>7.97</v>
      </c>
      <c r="M22" s="203">
        <v>0.11</v>
      </c>
      <c r="N22" s="203">
        <v>0.06</v>
      </c>
      <c r="O22" s="203">
        <v>0.14000000000000001</v>
      </c>
      <c r="P22" s="203">
        <v>0.63</v>
      </c>
      <c r="Q22" s="203">
        <v>0.34</v>
      </c>
      <c r="R22" s="203">
        <v>1.1100000000000001</v>
      </c>
      <c r="S22" s="203">
        <v>0.55000000000000004</v>
      </c>
      <c r="T22" s="203">
        <v>1.36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</v>
      </c>
      <c r="AD22" s="203">
        <v>0</v>
      </c>
      <c r="AE22" s="203">
        <v>0</v>
      </c>
      <c r="AF22" s="203">
        <v>0</v>
      </c>
      <c r="AG22" s="203">
        <v>46.55</v>
      </c>
      <c r="AH22" s="203">
        <v>0</v>
      </c>
      <c r="AI22" s="203">
        <v>46.55</v>
      </c>
      <c r="AJ22" s="203">
        <v>0</v>
      </c>
      <c r="AK22" s="203">
        <v>2.23</v>
      </c>
      <c r="AL22" s="203">
        <v>0</v>
      </c>
      <c r="AM22" s="203">
        <v>0</v>
      </c>
      <c r="AN22" s="203">
        <v>0</v>
      </c>
      <c r="AO22" s="203">
        <v>71.08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4.47</v>
      </c>
      <c r="AV22" s="203">
        <v>0.09</v>
      </c>
      <c r="AW22" s="203">
        <v>0</v>
      </c>
      <c r="AX22" s="203">
        <v>0.03</v>
      </c>
      <c r="AY22" s="203">
        <v>2.42</v>
      </c>
    </row>
    <row r="23" spans="1:51">
      <c r="A23" t="s">
        <v>65</v>
      </c>
      <c r="B23" s="203">
        <v>0</v>
      </c>
      <c r="C23" s="203">
        <v>0</v>
      </c>
      <c r="D23" s="203">
        <v>4.6399999999999997</v>
      </c>
      <c r="E23" s="203">
        <v>0</v>
      </c>
      <c r="F23" s="203">
        <v>0</v>
      </c>
      <c r="G23" s="203">
        <v>7.04</v>
      </c>
      <c r="H23" s="203">
        <v>0</v>
      </c>
      <c r="I23" s="203">
        <v>0</v>
      </c>
      <c r="J23" s="203">
        <v>6.29</v>
      </c>
      <c r="K23" s="203">
        <v>1.55</v>
      </c>
      <c r="L23" s="203">
        <v>7.97</v>
      </c>
      <c r="M23" s="203">
        <v>0.11</v>
      </c>
      <c r="N23" s="203">
        <v>0.06</v>
      </c>
      <c r="O23" s="203">
        <v>0.14000000000000001</v>
      </c>
      <c r="P23" s="203">
        <v>0.63</v>
      </c>
      <c r="Q23" s="203">
        <v>0.34</v>
      </c>
      <c r="R23" s="203">
        <v>1.1100000000000001</v>
      </c>
      <c r="S23" s="203">
        <v>0.55000000000000004</v>
      </c>
      <c r="T23" s="203">
        <v>1.36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</v>
      </c>
      <c r="AD23" s="203">
        <v>0</v>
      </c>
      <c r="AE23" s="203">
        <v>0</v>
      </c>
      <c r="AF23" s="203">
        <v>0</v>
      </c>
      <c r="AG23" s="203">
        <v>46.55</v>
      </c>
      <c r="AH23" s="203">
        <v>0</v>
      </c>
      <c r="AI23" s="203">
        <v>46.55</v>
      </c>
      <c r="AJ23" s="203">
        <v>0</v>
      </c>
      <c r="AK23" s="203">
        <v>2.23</v>
      </c>
      <c r="AL23" s="203">
        <v>0</v>
      </c>
      <c r="AM23" s="203">
        <v>0</v>
      </c>
      <c r="AN23" s="203">
        <v>0</v>
      </c>
      <c r="AO23" s="203">
        <v>71.08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4.47</v>
      </c>
      <c r="AV23" s="203">
        <v>0.09</v>
      </c>
      <c r="AW23" s="203">
        <v>0</v>
      </c>
      <c r="AX23" s="203">
        <v>0.05</v>
      </c>
      <c r="AY23" s="203">
        <v>2.42</v>
      </c>
    </row>
    <row r="24" spans="1:51">
      <c r="A24" t="s">
        <v>66</v>
      </c>
      <c r="B24" s="203">
        <v>0</v>
      </c>
      <c r="C24" s="203">
        <v>0</v>
      </c>
      <c r="D24" s="203">
        <v>4.6399999999999997</v>
      </c>
      <c r="E24" s="203">
        <v>0</v>
      </c>
      <c r="F24" s="203">
        <v>0</v>
      </c>
      <c r="G24" s="203">
        <v>7.04</v>
      </c>
      <c r="H24" s="203">
        <v>0</v>
      </c>
      <c r="I24" s="203">
        <v>0</v>
      </c>
      <c r="J24" s="203">
        <v>6.29</v>
      </c>
      <c r="K24" s="203">
        <v>1.55</v>
      </c>
      <c r="L24" s="203">
        <v>7.97</v>
      </c>
      <c r="M24" s="203">
        <v>0.11</v>
      </c>
      <c r="N24" s="203">
        <v>0.06</v>
      </c>
      <c r="O24" s="203">
        <v>0.14000000000000001</v>
      </c>
      <c r="P24" s="203">
        <v>0.63</v>
      </c>
      <c r="Q24" s="203">
        <v>0.34</v>
      </c>
      <c r="R24" s="203">
        <v>1.1100000000000001</v>
      </c>
      <c r="S24" s="203">
        <v>0.55000000000000004</v>
      </c>
      <c r="T24" s="203">
        <v>0.06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</v>
      </c>
      <c r="AD24" s="203">
        <v>0</v>
      </c>
      <c r="AE24" s="203">
        <v>0</v>
      </c>
      <c r="AF24" s="203">
        <v>0</v>
      </c>
      <c r="AG24" s="203">
        <v>46.55</v>
      </c>
      <c r="AH24" s="203">
        <v>0</v>
      </c>
      <c r="AI24" s="203">
        <v>46.55</v>
      </c>
      <c r="AJ24" s="203">
        <v>0</v>
      </c>
      <c r="AK24" s="203">
        <v>2.23</v>
      </c>
      <c r="AL24" s="203">
        <v>0</v>
      </c>
      <c r="AM24" s="203">
        <v>0</v>
      </c>
      <c r="AN24" s="203">
        <v>0</v>
      </c>
      <c r="AO24" s="203">
        <v>71.08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4.47</v>
      </c>
      <c r="AV24" s="203">
        <v>0.09</v>
      </c>
      <c r="AW24" s="203">
        <v>0</v>
      </c>
      <c r="AX24" s="203">
        <v>0.05</v>
      </c>
      <c r="AY24" s="203">
        <v>1.34</v>
      </c>
    </row>
    <row r="25" spans="1:51">
      <c r="A25" t="s">
        <v>67</v>
      </c>
      <c r="B25" s="203">
        <v>0</v>
      </c>
      <c r="C25" s="203">
        <v>0</v>
      </c>
      <c r="D25" s="203">
        <v>4.6399999999999997</v>
      </c>
      <c r="E25" s="203">
        <v>0</v>
      </c>
      <c r="F25" s="203">
        <v>0</v>
      </c>
      <c r="G25" s="203">
        <v>7.04</v>
      </c>
      <c r="H25" s="203">
        <v>0</v>
      </c>
      <c r="I25" s="203">
        <v>0</v>
      </c>
      <c r="J25" s="203">
        <v>6.29</v>
      </c>
      <c r="K25" s="203">
        <v>1.55</v>
      </c>
      <c r="L25" s="203">
        <v>7.97</v>
      </c>
      <c r="M25" s="203">
        <v>0.11</v>
      </c>
      <c r="N25" s="203">
        <v>0.06</v>
      </c>
      <c r="O25" s="203">
        <v>0.14000000000000001</v>
      </c>
      <c r="P25" s="203">
        <v>0.63</v>
      </c>
      <c r="Q25" s="203">
        <v>0.34</v>
      </c>
      <c r="R25" s="203">
        <v>1.1100000000000001</v>
      </c>
      <c r="S25" s="203">
        <v>0.55000000000000004</v>
      </c>
      <c r="T25" s="203">
        <v>0.06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</v>
      </c>
      <c r="AD25" s="203">
        <v>0</v>
      </c>
      <c r="AE25" s="203">
        <v>0</v>
      </c>
      <c r="AF25" s="203">
        <v>0</v>
      </c>
      <c r="AG25" s="203">
        <v>46.55</v>
      </c>
      <c r="AH25" s="203">
        <v>0</v>
      </c>
      <c r="AI25" s="203">
        <v>46.55</v>
      </c>
      <c r="AJ25" s="203">
        <v>0</v>
      </c>
      <c r="AK25" s="203">
        <v>2.23</v>
      </c>
      <c r="AL25" s="203">
        <v>0</v>
      </c>
      <c r="AM25" s="203">
        <v>0</v>
      </c>
      <c r="AN25" s="203">
        <v>0</v>
      </c>
      <c r="AO25" s="203">
        <v>71.08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4.47</v>
      </c>
      <c r="AV25" s="203">
        <v>0.09</v>
      </c>
      <c r="AW25" s="203">
        <v>0</v>
      </c>
      <c r="AX25" s="203">
        <v>0.05</v>
      </c>
      <c r="AY25" s="203">
        <v>1.34</v>
      </c>
    </row>
    <row r="26" spans="1:51">
      <c r="A26" t="s">
        <v>68</v>
      </c>
      <c r="B26" s="203">
        <v>0</v>
      </c>
      <c r="C26" s="203">
        <v>0</v>
      </c>
      <c r="D26" s="203">
        <v>4.6399999999999997</v>
      </c>
      <c r="E26" s="203">
        <v>0</v>
      </c>
      <c r="F26" s="203">
        <v>0</v>
      </c>
      <c r="G26" s="203">
        <v>7.04</v>
      </c>
      <c r="H26" s="203">
        <v>0</v>
      </c>
      <c r="I26" s="203">
        <v>0</v>
      </c>
      <c r="J26" s="203">
        <v>6.29</v>
      </c>
      <c r="K26" s="203">
        <v>1.56</v>
      </c>
      <c r="L26" s="203">
        <v>7.97</v>
      </c>
      <c r="M26" s="203">
        <v>0.11</v>
      </c>
      <c r="N26" s="203">
        <v>0.06</v>
      </c>
      <c r="O26" s="203">
        <v>0.14000000000000001</v>
      </c>
      <c r="P26" s="203">
        <v>0.63</v>
      </c>
      <c r="Q26" s="203">
        <v>0.34</v>
      </c>
      <c r="R26" s="203">
        <v>1.1100000000000001</v>
      </c>
      <c r="S26" s="203">
        <v>0.55000000000000004</v>
      </c>
      <c r="T26" s="203">
        <v>0.06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</v>
      </c>
      <c r="AD26" s="203">
        <v>0</v>
      </c>
      <c r="AE26" s="203">
        <v>0</v>
      </c>
      <c r="AF26" s="203">
        <v>0</v>
      </c>
      <c r="AG26" s="203">
        <v>46.55</v>
      </c>
      <c r="AH26" s="203">
        <v>0</v>
      </c>
      <c r="AI26" s="203">
        <v>46.55</v>
      </c>
      <c r="AJ26" s="203">
        <v>0</v>
      </c>
      <c r="AK26" s="203">
        <v>2.23</v>
      </c>
      <c r="AL26" s="203">
        <v>0</v>
      </c>
      <c r="AM26" s="203">
        <v>0</v>
      </c>
      <c r="AN26" s="203">
        <v>0</v>
      </c>
      <c r="AO26" s="203">
        <v>71.08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4.47</v>
      </c>
      <c r="AV26" s="203">
        <v>0.09</v>
      </c>
      <c r="AW26" s="203">
        <v>0</v>
      </c>
      <c r="AX26" s="203">
        <v>0.05</v>
      </c>
      <c r="AY26" s="203">
        <v>1.34</v>
      </c>
    </row>
    <row r="27" spans="1:51">
      <c r="A27" t="s">
        <v>69</v>
      </c>
      <c r="B27" s="203">
        <v>0</v>
      </c>
      <c r="C27" s="203">
        <v>0</v>
      </c>
      <c r="D27" s="203">
        <v>4.6399999999999997</v>
      </c>
      <c r="E27" s="203">
        <v>0</v>
      </c>
      <c r="F27" s="203">
        <v>0</v>
      </c>
      <c r="G27" s="203">
        <v>7.04</v>
      </c>
      <c r="H27" s="203">
        <v>0</v>
      </c>
      <c r="I27" s="203">
        <v>0</v>
      </c>
      <c r="J27" s="203">
        <v>6.29</v>
      </c>
      <c r="K27" s="203">
        <v>1.56</v>
      </c>
      <c r="L27" s="203">
        <v>7.97</v>
      </c>
      <c r="M27" s="203">
        <v>0.11</v>
      </c>
      <c r="N27" s="203">
        <v>0.06</v>
      </c>
      <c r="O27" s="203">
        <v>0.14000000000000001</v>
      </c>
      <c r="P27" s="203">
        <v>0.63</v>
      </c>
      <c r="Q27" s="203">
        <v>0.34</v>
      </c>
      <c r="R27" s="203">
        <v>1.1000000000000001</v>
      </c>
      <c r="S27" s="203">
        <v>0.55000000000000004</v>
      </c>
      <c r="T27" s="203">
        <v>0.06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</v>
      </c>
      <c r="AD27" s="203">
        <v>0</v>
      </c>
      <c r="AE27" s="203">
        <v>0</v>
      </c>
      <c r="AF27" s="203">
        <v>0</v>
      </c>
      <c r="AG27" s="203">
        <v>46.55</v>
      </c>
      <c r="AH27" s="203">
        <v>0</v>
      </c>
      <c r="AI27" s="203">
        <v>46.55</v>
      </c>
      <c r="AJ27" s="203">
        <v>0</v>
      </c>
      <c r="AK27" s="203">
        <v>2.23</v>
      </c>
      <c r="AL27" s="203">
        <v>0</v>
      </c>
      <c r="AM27" s="203">
        <v>0</v>
      </c>
      <c r="AN27" s="203">
        <v>0</v>
      </c>
      <c r="AO27" s="203">
        <v>71.08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4.47</v>
      </c>
      <c r="AV27" s="203">
        <v>0.09</v>
      </c>
      <c r="AW27" s="203">
        <v>0</v>
      </c>
      <c r="AX27" s="203">
        <v>0.05</v>
      </c>
      <c r="AY27" s="203">
        <v>1.34</v>
      </c>
    </row>
    <row r="28" spans="1:51">
      <c r="A28" t="s">
        <v>70</v>
      </c>
      <c r="B28" s="203">
        <v>0</v>
      </c>
      <c r="C28" s="203">
        <v>0</v>
      </c>
      <c r="D28" s="203">
        <v>4.6399999999999997</v>
      </c>
      <c r="E28" s="203">
        <v>0</v>
      </c>
      <c r="F28" s="203">
        <v>0</v>
      </c>
      <c r="G28" s="203">
        <v>7.04</v>
      </c>
      <c r="H28" s="203">
        <v>0</v>
      </c>
      <c r="I28" s="203">
        <v>0</v>
      </c>
      <c r="J28" s="203">
        <v>6.29</v>
      </c>
      <c r="K28" s="203">
        <v>1.56</v>
      </c>
      <c r="L28" s="203">
        <v>7.97</v>
      </c>
      <c r="M28" s="203">
        <v>0.11</v>
      </c>
      <c r="N28" s="203">
        <v>0.06</v>
      </c>
      <c r="O28" s="203">
        <v>0.14000000000000001</v>
      </c>
      <c r="P28" s="203">
        <v>0.63</v>
      </c>
      <c r="Q28" s="203">
        <v>0.34</v>
      </c>
      <c r="R28" s="203">
        <v>1.1000000000000001</v>
      </c>
      <c r="S28" s="203">
        <v>0.55000000000000004</v>
      </c>
      <c r="T28" s="203">
        <v>0.06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</v>
      </c>
      <c r="AD28" s="203">
        <v>0</v>
      </c>
      <c r="AE28" s="203">
        <v>0</v>
      </c>
      <c r="AF28" s="203">
        <v>0</v>
      </c>
      <c r="AG28" s="203">
        <v>46.55</v>
      </c>
      <c r="AH28" s="203">
        <v>0</v>
      </c>
      <c r="AI28" s="203">
        <v>46.55</v>
      </c>
      <c r="AJ28" s="203">
        <v>0</v>
      </c>
      <c r="AK28" s="203">
        <v>2.23</v>
      </c>
      <c r="AL28" s="203">
        <v>0</v>
      </c>
      <c r="AM28" s="203">
        <v>0</v>
      </c>
      <c r="AN28" s="203">
        <v>0</v>
      </c>
      <c r="AO28" s="203">
        <v>71.08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4.47</v>
      </c>
      <c r="AV28" s="203">
        <v>0.09</v>
      </c>
      <c r="AW28" s="203">
        <v>0</v>
      </c>
      <c r="AX28" s="203">
        <v>0.05</v>
      </c>
      <c r="AY28" s="203">
        <v>1.34</v>
      </c>
    </row>
    <row r="29" spans="1:51">
      <c r="A29" t="s">
        <v>71</v>
      </c>
      <c r="B29" s="203">
        <v>0</v>
      </c>
      <c r="C29" s="203">
        <v>0</v>
      </c>
      <c r="D29" s="203">
        <v>4.6399999999999997</v>
      </c>
      <c r="E29" s="203">
        <v>0</v>
      </c>
      <c r="F29" s="203">
        <v>0</v>
      </c>
      <c r="G29" s="203">
        <v>7.04</v>
      </c>
      <c r="H29" s="203">
        <v>0</v>
      </c>
      <c r="I29" s="203">
        <v>0</v>
      </c>
      <c r="J29" s="203">
        <v>6.29</v>
      </c>
      <c r="K29" s="203">
        <v>1.56</v>
      </c>
      <c r="L29" s="203">
        <v>7.97</v>
      </c>
      <c r="M29" s="203">
        <v>0.11</v>
      </c>
      <c r="N29" s="203">
        <v>0.06</v>
      </c>
      <c r="O29" s="203">
        <v>0.14000000000000001</v>
      </c>
      <c r="P29" s="203">
        <v>0.63</v>
      </c>
      <c r="Q29" s="203">
        <v>0.34</v>
      </c>
      <c r="R29" s="203">
        <v>1.1000000000000001</v>
      </c>
      <c r="S29" s="203">
        <v>0.55000000000000004</v>
      </c>
      <c r="T29" s="203">
        <v>0.06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</v>
      </c>
      <c r="AD29" s="203">
        <v>0</v>
      </c>
      <c r="AE29" s="203">
        <v>0</v>
      </c>
      <c r="AF29" s="203">
        <v>0</v>
      </c>
      <c r="AG29" s="203">
        <v>46.55</v>
      </c>
      <c r="AH29" s="203">
        <v>0</v>
      </c>
      <c r="AI29" s="203">
        <v>46.55</v>
      </c>
      <c r="AJ29" s="203">
        <v>0</v>
      </c>
      <c r="AK29" s="203">
        <v>2.23</v>
      </c>
      <c r="AL29" s="203">
        <v>0</v>
      </c>
      <c r="AM29" s="203">
        <v>0</v>
      </c>
      <c r="AN29" s="203">
        <v>0</v>
      </c>
      <c r="AO29" s="203">
        <v>71.08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4.47</v>
      </c>
      <c r="AV29" s="203">
        <v>0.09</v>
      </c>
      <c r="AW29" s="203">
        <v>0</v>
      </c>
      <c r="AX29" s="203">
        <v>0.05</v>
      </c>
      <c r="AY29" s="203">
        <v>1.34</v>
      </c>
    </row>
    <row r="30" spans="1:51">
      <c r="A30" t="s">
        <v>72</v>
      </c>
      <c r="B30" s="203">
        <v>0</v>
      </c>
      <c r="C30" s="203">
        <v>0</v>
      </c>
      <c r="D30" s="203">
        <v>4.6399999999999997</v>
      </c>
      <c r="E30" s="203">
        <v>0</v>
      </c>
      <c r="F30" s="203">
        <v>0</v>
      </c>
      <c r="G30" s="203">
        <v>7.04</v>
      </c>
      <c r="H30" s="203">
        <v>0</v>
      </c>
      <c r="I30" s="203">
        <v>0</v>
      </c>
      <c r="J30" s="203">
        <v>6.29</v>
      </c>
      <c r="K30" s="203">
        <v>1.56</v>
      </c>
      <c r="L30" s="203">
        <v>7.97</v>
      </c>
      <c r="M30" s="203">
        <v>0.06</v>
      </c>
      <c r="N30" s="203">
        <v>0.06</v>
      </c>
      <c r="O30" s="203">
        <v>0.14000000000000001</v>
      </c>
      <c r="P30" s="203">
        <v>0.63</v>
      </c>
      <c r="Q30" s="203">
        <v>0.34</v>
      </c>
      <c r="R30" s="203">
        <v>1.1000000000000001</v>
      </c>
      <c r="S30" s="203">
        <v>0.55000000000000004</v>
      </c>
      <c r="T30" s="203">
        <v>0.06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</v>
      </c>
      <c r="AD30" s="203">
        <v>0</v>
      </c>
      <c r="AE30" s="203">
        <v>0</v>
      </c>
      <c r="AF30" s="203">
        <v>0</v>
      </c>
      <c r="AG30" s="203">
        <v>46.55</v>
      </c>
      <c r="AH30" s="203">
        <v>0</v>
      </c>
      <c r="AI30" s="203">
        <v>46.55</v>
      </c>
      <c r="AJ30" s="203">
        <v>0</v>
      </c>
      <c r="AK30" s="203">
        <v>2.23</v>
      </c>
      <c r="AL30" s="203">
        <v>0</v>
      </c>
      <c r="AM30" s="203">
        <v>0</v>
      </c>
      <c r="AN30" s="203">
        <v>0</v>
      </c>
      <c r="AO30" s="203">
        <v>71.08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4.47</v>
      </c>
      <c r="AV30" s="203">
        <v>0.09</v>
      </c>
      <c r="AW30" s="203">
        <v>0</v>
      </c>
      <c r="AX30" s="203">
        <v>0.05</v>
      </c>
      <c r="AY30" s="203">
        <v>1.34</v>
      </c>
    </row>
    <row r="31" spans="1:51">
      <c r="A31" t="s">
        <v>73</v>
      </c>
      <c r="B31" s="203">
        <v>0</v>
      </c>
      <c r="C31" s="203">
        <v>0</v>
      </c>
      <c r="D31" s="203">
        <v>4.62</v>
      </c>
      <c r="E31" s="203">
        <v>0</v>
      </c>
      <c r="F31" s="203">
        <v>0</v>
      </c>
      <c r="G31" s="203">
        <v>7.04</v>
      </c>
      <c r="H31" s="203">
        <v>0</v>
      </c>
      <c r="I31" s="203">
        <v>0</v>
      </c>
      <c r="J31" s="203">
        <v>6.29</v>
      </c>
      <c r="K31" s="203">
        <v>1.56</v>
      </c>
      <c r="L31" s="203">
        <v>7.97</v>
      </c>
      <c r="M31" s="203">
        <v>0.11</v>
      </c>
      <c r="N31" s="203">
        <v>0.06</v>
      </c>
      <c r="O31" s="203">
        <v>0.14000000000000001</v>
      </c>
      <c r="P31" s="203">
        <v>0.63</v>
      </c>
      <c r="Q31" s="203">
        <v>0.34</v>
      </c>
      <c r="R31" s="203">
        <v>1.1000000000000001</v>
      </c>
      <c r="S31" s="203">
        <v>0.55000000000000004</v>
      </c>
      <c r="T31" s="203">
        <v>0.06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1.95</v>
      </c>
      <c r="AD31" s="203">
        <v>0</v>
      </c>
      <c r="AE31" s="203">
        <v>0</v>
      </c>
      <c r="AF31" s="203">
        <v>0</v>
      </c>
      <c r="AG31" s="203">
        <v>46.55</v>
      </c>
      <c r="AH31" s="203">
        <v>0</v>
      </c>
      <c r="AI31" s="203">
        <v>46.55</v>
      </c>
      <c r="AJ31" s="203">
        <v>0</v>
      </c>
      <c r="AK31" s="203">
        <v>2.23</v>
      </c>
      <c r="AL31" s="203">
        <v>0</v>
      </c>
      <c r="AM31" s="203">
        <v>0</v>
      </c>
      <c r="AN31" s="203">
        <v>0</v>
      </c>
      <c r="AO31" s="203">
        <v>71.08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4.47</v>
      </c>
      <c r="AV31" s="203">
        <v>0.09</v>
      </c>
      <c r="AW31" s="203">
        <v>0</v>
      </c>
      <c r="AX31" s="203">
        <v>0.05</v>
      </c>
      <c r="AY31" s="203">
        <v>1.34</v>
      </c>
    </row>
    <row r="32" spans="1:51">
      <c r="A32" t="s">
        <v>74</v>
      </c>
      <c r="B32" s="203">
        <v>0</v>
      </c>
      <c r="C32" s="203">
        <v>0</v>
      </c>
      <c r="D32" s="203">
        <v>4.62</v>
      </c>
      <c r="E32" s="203">
        <v>0</v>
      </c>
      <c r="F32" s="203">
        <v>0</v>
      </c>
      <c r="G32" s="203">
        <v>7.04</v>
      </c>
      <c r="H32" s="203">
        <v>0</v>
      </c>
      <c r="I32" s="203">
        <v>0</v>
      </c>
      <c r="J32" s="203">
        <v>6.29</v>
      </c>
      <c r="K32" s="203">
        <v>1.56</v>
      </c>
      <c r="L32" s="203">
        <v>7.97</v>
      </c>
      <c r="M32" s="203">
        <v>0.11</v>
      </c>
      <c r="N32" s="203">
        <v>0.06</v>
      </c>
      <c r="O32" s="203">
        <v>0.14000000000000001</v>
      </c>
      <c r="P32" s="203">
        <v>0.63</v>
      </c>
      <c r="Q32" s="203">
        <v>0.34</v>
      </c>
      <c r="R32" s="203">
        <v>1.1100000000000001</v>
      </c>
      <c r="S32" s="203">
        <v>0.55000000000000004</v>
      </c>
      <c r="T32" s="203">
        <v>0.06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1.95</v>
      </c>
      <c r="AD32" s="203">
        <v>0</v>
      </c>
      <c r="AE32" s="203">
        <v>0</v>
      </c>
      <c r="AF32" s="203">
        <v>0</v>
      </c>
      <c r="AG32" s="203">
        <v>46.55</v>
      </c>
      <c r="AH32" s="203">
        <v>0</v>
      </c>
      <c r="AI32" s="203">
        <v>46.55</v>
      </c>
      <c r="AJ32" s="203">
        <v>0</v>
      </c>
      <c r="AK32" s="203">
        <v>2.23</v>
      </c>
      <c r="AL32" s="203">
        <v>0</v>
      </c>
      <c r="AM32" s="203">
        <v>0</v>
      </c>
      <c r="AN32" s="203">
        <v>0</v>
      </c>
      <c r="AO32" s="203">
        <v>71.08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4.47</v>
      </c>
      <c r="AV32" s="203">
        <v>0.09</v>
      </c>
      <c r="AW32" s="203">
        <v>0</v>
      </c>
      <c r="AX32" s="203">
        <v>0.08</v>
      </c>
      <c r="AY32" s="203">
        <v>1.34</v>
      </c>
    </row>
    <row r="33" spans="1:51">
      <c r="A33" t="s">
        <v>75</v>
      </c>
      <c r="B33" s="203">
        <v>0</v>
      </c>
      <c r="C33" s="203">
        <v>0</v>
      </c>
      <c r="D33" s="203">
        <v>4.62</v>
      </c>
      <c r="E33" s="203">
        <v>0</v>
      </c>
      <c r="F33" s="203">
        <v>0</v>
      </c>
      <c r="G33" s="203">
        <v>7.04</v>
      </c>
      <c r="H33" s="203">
        <v>0</v>
      </c>
      <c r="I33" s="203">
        <v>0</v>
      </c>
      <c r="J33" s="203">
        <v>6.29</v>
      </c>
      <c r="K33" s="203">
        <v>1.56</v>
      </c>
      <c r="L33" s="203">
        <v>7.98</v>
      </c>
      <c r="M33" s="203">
        <v>0.11</v>
      </c>
      <c r="N33" s="203">
        <v>0.06</v>
      </c>
      <c r="O33" s="203">
        <v>0.14000000000000001</v>
      </c>
      <c r="P33" s="203">
        <v>0.63</v>
      </c>
      <c r="Q33" s="203">
        <v>0.25</v>
      </c>
      <c r="R33" s="203">
        <v>1.1100000000000001</v>
      </c>
      <c r="S33" s="203">
        <v>0.55000000000000004</v>
      </c>
      <c r="T33" s="203">
        <v>1.36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1.95</v>
      </c>
      <c r="AD33" s="203">
        <v>0</v>
      </c>
      <c r="AE33" s="203">
        <v>0</v>
      </c>
      <c r="AF33" s="203">
        <v>0</v>
      </c>
      <c r="AG33" s="203">
        <v>46.55</v>
      </c>
      <c r="AH33" s="203">
        <v>0</v>
      </c>
      <c r="AI33" s="203">
        <v>46.55</v>
      </c>
      <c r="AJ33" s="203">
        <v>0</v>
      </c>
      <c r="AK33" s="203">
        <v>2.23</v>
      </c>
      <c r="AL33" s="203">
        <v>0</v>
      </c>
      <c r="AM33" s="203">
        <v>0</v>
      </c>
      <c r="AN33" s="203">
        <v>0</v>
      </c>
      <c r="AO33" s="203">
        <v>71.08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7.15</v>
      </c>
      <c r="AV33" s="203">
        <v>0.09</v>
      </c>
      <c r="AW33" s="203">
        <v>0</v>
      </c>
      <c r="AX33" s="203">
        <v>0.08</v>
      </c>
      <c r="AY33" s="203">
        <v>1.89</v>
      </c>
    </row>
    <row r="34" spans="1:51">
      <c r="A34" t="s">
        <v>76</v>
      </c>
      <c r="B34" s="203">
        <v>0</v>
      </c>
      <c r="C34" s="203">
        <v>0</v>
      </c>
      <c r="D34" s="203">
        <v>4.62</v>
      </c>
      <c r="E34" s="203">
        <v>0</v>
      </c>
      <c r="F34" s="203">
        <v>0</v>
      </c>
      <c r="G34" s="203">
        <v>7.04</v>
      </c>
      <c r="H34" s="203">
        <v>0</v>
      </c>
      <c r="I34" s="203">
        <v>0</v>
      </c>
      <c r="J34" s="203">
        <v>6.29</v>
      </c>
      <c r="K34" s="203">
        <v>1.56</v>
      </c>
      <c r="L34" s="203">
        <v>7.98</v>
      </c>
      <c r="M34" s="203">
        <v>0.11</v>
      </c>
      <c r="N34" s="203">
        <v>0.06</v>
      </c>
      <c r="O34" s="203">
        <v>0.14000000000000001</v>
      </c>
      <c r="P34" s="203">
        <v>0.63</v>
      </c>
      <c r="Q34" s="203">
        <v>0.15</v>
      </c>
      <c r="R34" s="203">
        <v>0.53</v>
      </c>
      <c r="S34" s="203">
        <v>0.26</v>
      </c>
      <c r="T34" s="203">
        <v>1.36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1.95</v>
      </c>
      <c r="AD34" s="203">
        <v>0</v>
      </c>
      <c r="AE34" s="203">
        <v>0</v>
      </c>
      <c r="AF34" s="203">
        <v>0</v>
      </c>
      <c r="AG34" s="203">
        <v>46.55</v>
      </c>
      <c r="AH34" s="203">
        <v>0</v>
      </c>
      <c r="AI34" s="203">
        <v>46.55</v>
      </c>
      <c r="AJ34" s="203">
        <v>0</v>
      </c>
      <c r="AK34" s="203">
        <v>2.23</v>
      </c>
      <c r="AL34" s="203">
        <v>0</v>
      </c>
      <c r="AM34" s="203">
        <v>0</v>
      </c>
      <c r="AN34" s="203">
        <v>0</v>
      </c>
      <c r="AO34" s="203">
        <v>71.08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7.15</v>
      </c>
      <c r="AV34" s="203">
        <v>0.09</v>
      </c>
      <c r="AW34" s="203">
        <v>0</v>
      </c>
      <c r="AX34" s="203">
        <v>0.08</v>
      </c>
      <c r="AY34" s="203">
        <v>2.42</v>
      </c>
    </row>
    <row r="35" spans="1:51">
      <c r="A35" t="s">
        <v>77</v>
      </c>
      <c r="B35" s="203">
        <v>0</v>
      </c>
      <c r="C35" s="203">
        <v>0</v>
      </c>
      <c r="D35" s="203">
        <v>4.62</v>
      </c>
      <c r="E35" s="203">
        <v>0</v>
      </c>
      <c r="F35" s="203">
        <v>0</v>
      </c>
      <c r="G35" s="203">
        <v>7.04</v>
      </c>
      <c r="H35" s="203">
        <v>0</v>
      </c>
      <c r="I35" s="203">
        <v>0</v>
      </c>
      <c r="J35" s="203">
        <v>6.29</v>
      </c>
      <c r="K35" s="203">
        <v>1.56</v>
      </c>
      <c r="L35" s="203">
        <v>7.98</v>
      </c>
      <c r="M35" s="203">
        <v>0.11</v>
      </c>
      <c r="N35" s="203">
        <v>0.06</v>
      </c>
      <c r="O35" s="203">
        <v>0.14000000000000001</v>
      </c>
      <c r="P35" s="203">
        <v>0.63</v>
      </c>
      <c r="Q35" s="203">
        <v>0.15</v>
      </c>
      <c r="R35" s="203">
        <v>0.53</v>
      </c>
      <c r="S35" s="203">
        <v>0.26</v>
      </c>
      <c r="T35" s="203">
        <v>1.36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1.95</v>
      </c>
      <c r="AD35" s="203">
        <v>0</v>
      </c>
      <c r="AE35" s="203">
        <v>0</v>
      </c>
      <c r="AF35" s="203">
        <v>0</v>
      </c>
      <c r="AG35" s="203">
        <v>46.55</v>
      </c>
      <c r="AH35" s="203">
        <v>0</v>
      </c>
      <c r="AI35" s="203">
        <v>46.55</v>
      </c>
      <c r="AJ35" s="203">
        <v>0</v>
      </c>
      <c r="AK35" s="203">
        <v>2.23</v>
      </c>
      <c r="AL35" s="203">
        <v>0</v>
      </c>
      <c r="AM35" s="203">
        <v>0</v>
      </c>
      <c r="AN35" s="203">
        <v>0</v>
      </c>
      <c r="AO35" s="203">
        <v>71.08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5.77</v>
      </c>
      <c r="AV35" s="203">
        <v>0.09</v>
      </c>
      <c r="AW35" s="203">
        <v>0</v>
      </c>
      <c r="AX35" s="203">
        <v>0.08</v>
      </c>
      <c r="AY35" s="203">
        <v>1.1299999999999999</v>
      </c>
    </row>
    <row r="36" spans="1:51">
      <c r="A36" t="s">
        <v>78</v>
      </c>
      <c r="B36" s="203">
        <v>0</v>
      </c>
      <c r="C36" s="203">
        <v>0</v>
      </c>
      <c r="D36" s="203">
        <v>4.62</v>
      </c>
      <c r="E36" s="203">
        <v>0</v>
      </c>
      <c r="F36" s="203">
        <v>0</v>
      </c>
      <c r="G36" s="203">
        <v>7.04</v>
      </c>
      <c r="H36" s="203">
        <v>0</v>
      </c>
      <c r="I36" s="203">
        <v>0</v>
      </c>
      <c r="J36" s="203">
        <v>6.29</v>
      </c>
      <c r="K36" s="203">
        <v>1.56</v>
      </c>
      <c r="L36" s="203">
        <v>7.98</v>
      </c>
      <c r="M36" s="203">
        <v>0.11</v>
      </c>
      <c r="N36" s="203">
        <v>0.06</v>
      </c>
      <c r="O36" s="203">
        <v>0.14000000000000001</v>
      </c>
      <c r="P36" s="203">
        <v>0.63</v>
      </c>
      <c r="Q36" s="203">
        <v>0.15</v>
      </c>
      <c r="R36" s="203">
        <v>0.53</v>
      </c>
      <c r="S36" s="203">
        <v>0.26</v>
      </c>
      <c r="T36" s="203">
        <v>1.36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1.95</v>
      </c>
      <c r="AD36" s="203">
        <v>0</v>
      </c>
      <c r="AE36" s="203">
        <v>0</v>
      </c>
      <c r="AF36" s="203">
        <v>0</v>
      </c>
      <c r="AG36" s="203">
        <v>46.55</v>
      </c>
      <c r="AH36" s="203">
        <v>0</v>
      </c>
      <c r="AI36" s="203">
        <v>46.55</v>
      </c>
      <c r="AJ36" s="203">
        <v>0</v>
      </c>
      <c r="AK36" s="203">
        <v>2.23</v>
      </c>
      <c r="AL36" s="203">
        <v>0</v>
      </c>
      <c r="AM36" s="203">
        <v>0</v>
      </c>
      <c r="AN36" s="203">
        <v>0</v>
      </c>
      <c r="AO36" s="203">
        <v>71.08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5.77</v>
      </c>
      <c r="AV36" s="203">
        <v>0.09</v>
      </c>
      <c r="AW36" s="203">
        <v>0</v>
      </c>
      <c r="AX36" s="203">
        <v>0.05</v>
      </c>
      <c r="AY36" s="203">
        <v>1.1299999999999999</v>
      </c>
    </row>
    <row r="37" spans="1:51">
      <c r="A37" t="s">
        <v>79</v>
      </c>
      <c r="B37" s="203">
        <v>0</v>
      </c>
      <c r="C37" s="203">
        <v>0</v>
      </c>
      <c r="D37" s="203">
        <v>4.62</v>
      </c>
      <c r="E37" s="203">
        <v>0</v>
      </c>
      <c r="F37" s="203">
        <v>0</v>
      </c>
      <c r="G37" s="203">
        <v>7.04</v>
      </c>
      <c r="H37" s="203">
        <v>0</v>
      </c>
      <c r="I37" s="203">
        <v>0</v>
      </c>
      <c r="J37" s="203">
        <v>6.29</v>
      </c>
      <c r="K37" s="203">
        <v>1.56</v>
      </c>
      <c r="L37" s="203">
        <v>7.98</v>
      </c>
      <c r="M37" s="203">
        <v>0.11</v>
      </c>
      <c r="N37" s="203">
        <v>0.06</v>
      </c>
      <c r="O37" s="203">
        <v>0.14000000000000001</v>
      </c>
      <c r="P37" s="203">
        <v>0.63</v>
      </c>
      <c r="Q37" s="203">
        <v>0.15</v>
      </c>
      <c r="R37" s="203">
        <v>0.53</v>
      </c>
      <c r="S37" s="203">
        <v>0.26</v>
      </c>
      <c r="T37" s="203">
        <v>1.36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1.95</v>
      </c>
      <c r="AD37" s="203">
        <v>0</v>
      </c>
      <c r="AE37" s="203">
        <v>0</v>
      </c>
      <c r="AF37" s="203">
        <v>0</v>
      </c>
      <c r="AG37" s="203">
        <v>46.55</v>
      </c>
      <c r="AH37" s="203">
        <v>0</v>
      </c>
      <c r="AI37" s="203">
        <v>46.55</v>
      </c>
      <c r="AJ37" s="203">
        <v>0</v>
      </c>
      <c r="AK37" s="203">
        <v>2.23</v>
      </c>
      <c r="AL37" s="203">
        <v>0</v>
      </c>
      <c r="AM37" s="203">
        <v>0</v>
      </c>
      <c r="AN37" s="203">
        <v>0</v>
      </c>
      <c r="AO37" s="203">
        <v>71.08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5.62</v>
      </c>
      <c r="AV37" s="203">
        <v>0.09</v>
      </c>
      <c r="AW37" s="203">
        <v>0</v>
      </c>
      <c r="AX37" s="203">
        <v>0.05</v>
      </c>
      <c r="AY37" s="203">
        <v>1.1299999999999999</v>
      </c>
    </row>
    <row r="38" spans="1:51">
      <c r="A38" t="s">
        <v>80</v>
      </c>
      <c r="B38" s="203">
        <v>0</v>
      </c>
      <c r="C38" s="203">
        <v>0</v>
      </c>
      <c r="D38" s="203">
        <v>4.62</v>
      </c>
      <c r="E38" s="203">
        <v>0</v>
      </c>
      <c r="F38" s="203">
        <v>0</v>
      </c>
      <c r="G38" s="203">
        <v>7.04</v>
      </c>
      <c r="H38" s="203">
        <v>0</v>
      </c>
      <c r="I38" s="203">
        <v>0</v>
      </c>
      <c r="J38" s="203">
        <v>6.29</v>
      </c>
      <c r="K38" s="203">
        <v>1.56</v>
      </c>
      <c r="L38" s="203">
        <v>7.98</v>
      </c>
      <c r="M38" s="203">
        <v>0.11</v>
      </c>
      <c r="N38" s="203">
        <v>0.06</v>
      </c>
      <c r="O38" s="203">
        <v>0.14000000000000001</v>
      </c>
      <c r="P38" s="203">
        <v>0.63</v>
      </c>
      <c r="Q38" s="203">
        <v>0.15</v>
      </c>
      <c r="R38" s="203">
        <v>0.53</v>
      </c>
      <c r="S38" s="203">
        <v>0.26</v>
      </c>
      <c r="T38" s="203">
        <v>1.36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1.95</v>
      </c>
      <c r="AD38" s="203">
        <v>0</v>
      </c>
      <c r="AE38" s="203">
        <v>0</v>
      </c>
      <c r="AF38" s="203">
        <v>0</v>
      </c>
      <c r="AG38" s="203">
        <v>46.55</v>
      </c>
      <c r="AH38" s="203">
        <v>0</v>
      </c>
      <c r="AI38" s="203">
        <v>46.55</v>
      </c>
      <c r="AJ38" s="203">
        <v>0</v>
      </c>
      <c r="AK38" s="203">
        <v>2.23</v>
      </c>
      <c r="AL38" s="203">
        <v>0</v>
      </c>
      <c r="AM38" s="203">
        <v>0</v>
      </c>
      <c r="AN38" s="203">
        <v>0</v>
      </c>
      <c r="AO38" s="203">
        <v>71.08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5.62</v>
      </c>
      <c r="AV38" s="203">
        <v>0.09</v>
      </c>
      <c r="AW38" s="203">
        <v>0</v>
      </c>
      <c r="AX38" s="203">
        <v>7.0000000000000007E-2</v>
      </c>
      <c r="AY38" s="203">
        <v>1.1299999999999999</v>
      </c>
    </row>
    <row r="39" spans="1:51">
      <c r="A39" t="s">
        <v>81</v>
      </c>
      <c r="B39" s="203">
        <v>0</v>
      </c>
      <c r="C39" s="203">
        <v>0</v>
      </c>
      <c r="D39" s="203">
        <v>4.62</v>
      </c>
      <c r="E39" s="203">
        <v>0</v>
      </c>
      <c r="F39" s="203">
        <v>0</v>
      </c>
      <c r="G39" s="203">
        <v>7.04</v>
      </c>
      <c r="H39" s="203">
        <v>0</v>
      </c>
      <c r="I39" s="203">
        <v>0</v>
      </c>
      <c r="J39" s="203">
        <v>6.29</v>
      </c>
      <c r="K39" s="203">
        <v>1.34</v>
      </c>
      <c r="L39" s="203">
        <v>7.98</v>
      </c>
      <c r="M39" s="203">
        <v>0.16</v>
      </c>
      <c r="N39" s="203">
        <v>0.18</v>
      </c>
      <c r="O39" s="203">
        <v>0.21</v>
      </c>
      <c r="P39" s="203">
        <v>0.64</v>
      </c>
      <c r="Q39" s="203">
        <v>0.15</v>
      </c>
      <c r="R39" s="203">
        <v>0.53</v>
      </c>
      <c r="S39" s="203">
        <v>0.21</v>
      </c>
      <c r="T39" s="203">
        <v>1.17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</v>
      </c>
      <c r="AD39" s="203">
        <v>0</v>
      </c>
      <c r="AE39" s="203">
        <v>0</v>
      </c>
      <c r="AF39" s="203">
        <v>0</v>
      </c>
      <c r="AG39" s="203">
        <v>46.55</v>
      </c>
      <c r="AH39" s="203">
        <v>0</v>
      </c>
      <c r="AI39" s="203">
        <v>46.55</v>
      </c>
      <c r="AJ39" s="203">
        <v>0</v>
      </c>
      <c r="AK39" s="203">
        <v>1.87</v>
      </c>
      <c r="AL39" s="203">
        <v>0</v>
      </c>
      <c r="AM39" s="203">
        <v>0</v>
      </c>
      <c r="AN39" s="203">
        <v>0</v>
      </c>
      <c r="AO39" s="203">
        <v>69.98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5.55</v>
      </c>
      <c r="AV39" s="203">
        <v>0.09</v>
      </c>
      <c r="AW39" s="203">
        <v>0</v>
      </c>
      <c r="AX39" s="203">
        <v>7.0000000000000007E-2</v>
      </c>
      <c r="AY39" s="203">
        <v>1.1299999999999999</v>
      </c>
    </row>
    <row r="40" spans="1:51">
      <c r="A40" t="s">
        <v>82</v>
      </c>
      <c r="B40" s="203">
        <v>0</v>
      </c>
      <c r="C40" s="203">
        <v>0</v>
      </c>
      <c r="D40" s="203">
        <v>4.62</v>
      </c>
      <c r="E40" s="203">
        <v>0</v>
      </c>
      <c r="F40" s="203">
        <v>0</v>
      </c>
      <c r="G40" s="203">
        <v>7.04</v>
      </c>
      <c r="H40" s="203">
        <v>0</v>
      </c>
      <c r="I40" s="203">
        <v>0</v>
      </c>
      <c r="J40" s="203">
        <v>6.29</v>
      </c>
      <c r="K40" s="203">
        <v>1.34</v>
      </c>
      <c r="L40" s="203">
        <v>7.98</v>
      </c>
      <c r="M40" s="203">
        <v>0.16</v>
      </c>
      <c r="N40" s="203">
        <v>0.18</v>
      </c>
      <c r="O40" s="203">
        <v>0.21</v>
      </c>
      <c r="P40" s="203">
        <v>0.64</v>
      </c>
      <c r="Q40" s="203">
        <v>0.15</v>
      </c>
      <c r="R40" s="203">
        <v>0.53</v>
      </c>
      <c r="S40" s="203">
        <v>0.21</v>
      </c>
      <c r="T40" s="203">
        <v>1.17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</v>
      </c>
      <c r="AD40" s="203">
        <v>0</v>
      </c>
      <c r="AE40" s="203">
        <v>0</v>
      </c>
      <c r="AF40" s="203">
        <v>0</v>
      </c>
      <c r="AG40" s="203">
        <v>46.55</v>
      </c>
      <c r="AH40" s="203">
        <v>0</v>
      </c>
      <c r="AI40" s="203">
        <v>46.55</v>
      </c>
      <c r="AJ40" s="203">
        <v>0</v>
      </c>
      <c r="AK40" s="203">
        <v>1.87</v>
      </c>
      <c r="AL40" s="203">
        <v>0</v>
      </c>
      <c r="AM40" s="203">
        <v>0</v>
      </c>
      <c r="AN40" s="203">
        <v>0</v>
      </c>
      <c r="AO40" s="203">
        <v>69.98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5.55</v>
      </c>
      <c r="AV40" s="203">
        <v>0.09</v>
      </c>
      <c r="AW40" s="203">
        <v>0</v>
      </c>
      <c r="AX40" s="203">
        <v>7.0000000000000007E-2</v>
      </c>
      <c r="AY40" s="203">
        <v>1.1299999999999999</v>
      </c>
    </row>
    <row r="41" spans="1:51">
      <c r="A41" t="s">
        <v>83</v>
      </c>
      <c r="B41" s="203">
        <v>0</v>
      </c>
      <c r="C41" s="203">
        <v>0</v>
      </c>
      <c r="D41" s="203">
        <v>4.5999999999999996</v>
      </c>
      <c r="E41" s="203">
        <v>0</v>
      </c>
      <c r="F41" s="203">
        <v>0</v>
      </c>
      <c r="G41" s="203">
        <v>7.04</v>
      </c>
      <c r="H41" s="203">
        <v>0</v>
      </c>
      <c r="I41" s="203">
        <v>0</v>
      </c>
      <c r="J41" s="203">
        <v>6.29</v>
      </c>
      <c r="K41" s="203">
        <v>1.34</v>
      </c>
      <c r="L41" s="203">
        <v>7.98</v>
      </c>
      <c r="M41" s="203">
        <v>0.16</v>
      </c>
      <c r="N41" s="203">
        <v>0.18</v>
      </c>
      <c r="O41" s="203">
        <v>0.21</v>
      </c>
      <c r="P41" s="203">
        <v>0.2</v>
      </c>
      <c r="Q41" s="203">
        <v>0.15</v>
      </c>
      <c r="R41" s="203">
        <v>0.53</v>
      </c>
      <c r="S41" s="203">
        <v>0.21</v>
      </c>
      <c r="T41" s="203">
        <v>1.17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</v>
      </c>
      <c r="AD41" s="203">
        <v>0</v>
      </c>
      <c r="AE41" s="203">
        <v>0</v>
      </c>
      <c r="AF41" s="203">
        <v>0</v>
      </c>
      <c r="AG41" s="203">
        <v>46.55</v>
      </c>
      <c r="AH41" s="203">
        <v>0</v>
      </c>
      <c r="AI41" s="203">
        <v>46.55</v>
      </c>
      <c r="AJ41" s="203">
        <v>0</v>
      </c>
      <c r="AK41" s="203">
        <v>1.87</v>
      </c>
      <c r="AL41" s="203">
        <v>0</v>
      </c>
      <c r="AM41" s="203">
        <v>0</v>
      </c>
      <c r="AN41" s="203">
        <v>0</v>
      </c>
      <c r="AO41" s="203">
        <v>69.98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5.55</v>
      </c>
      <c r="AV41" s="203">
        <v>0</v>
      </c>
      <c r="AW41" s="203">
        <v>0</v>
      </c>
      <c r="AX41" s="203">
        <v>7.0000000000000007E-2</v>
      </c>
      <c r="AY41" s="203">
        <v>0.95</v>
      </c>
    </row>
    <row r="42" spans="1:51">
      <c r="A42" t="s">
        <v>84</v>
      </c>
      <c r="B42" s="203">
        <v>0</v>
      </c>
      <c r="C42" s="203">
        <v>0</v>
      </c>
      <c r="D42" s="203">
        <v>4.5999999999999996</v>
      </c>
      <c r="E42" s="203">
        <v>0</v>
      </c>
      <c r="F42" s="203">
        <v>0</v>
      </c>
      <c r="G42" s="203">
        <v>7.04</v>
      </c>
      <c r="H42" s="203">
        <v>0</v>
      </c>
      <c r="I42" s="203">
        <v>0</v>
      </c>
      <c r="J42" s="203">
        <v>6.29</v>
      </c>
      <c r="K42" s="203">
        <v>1.34</v>
      </c>
      <c r="L42" s="203">
        <v>7.98</v>
      </c>
      <c r="M42" s="203">
        <v>0.16</v>
      </c>
      <c r="N42" s="203">
        <v>0.18</v>
      </c>
      <c r="O42" s="203">
        <v>0.21</v>
      </c>
      <c r="P42" s="203">
        <v>0.17</v>
      </c>
      <c r="Q42" s="203">
        <v>0.15</v>
      </c>
      <c r="R42" s="203">
        <v>0.53</v>
      </c>
      <c r="S42" s="203">
        <v>0.21</v>
      </c>
      <c r="T42" s="203">
        <v>1.17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</v>
      </c>
      <c r="AD42" s="203">
        <v>0</v>
      </c>
      <c r="AE42" s="203">
        <v>0</v>
      </c>
      <c r="AF42" s="203">
        <v>0</v>
      </c>
      <c r="AG42" s="203">
        <v>46.55</v>
      </c>
      <c r="AH42" s="203">
        <v>0</v>
      </c>
      <c r="AI42" s="203">
        <v>46.55</v>
      </c>
      <c r="AJ42" s="203">
        <v>0</v>
      </c>
      <c r="AK42" s="203">
        <v>1.87</v>
      </c>
      <c r="AL42" s="203">
        <v>0</v>
      </c>
      <c r="AM42" s="203">
        <v>0</v>
      </c>
      <c r="AN42" s="203">
        <v>0</v>
      </c>
      <c r="AO42" s="203">
        <v>69.98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5.55</v>
      </c>
      <c r="AV42" s="203">
        <v>0</v>
      </c>
      <c r="AW42" s="203">
        <v>0</v>
      </c>
      <c r="AX42" s="203">
        <v>7.0000000000000007E-2</v>
      </c>
      <c r="AY42" s="203">
        <v>0.95</v>
      </c>
    </row>
    <row r="43" spans="1:51">
      <c r="A43" t="s">
        <v>85</v>
      </c>
      <c r="B43" s="203">
        <v>0</v>
      </c>
      <c r="C43" s="203">
        <v>0</v>
      </c>
      <c r="D43" s="203">
        <v>4.5599999999999996</v>
      </c>
      <c r="E43" s="203">
        <v>0</v>
      </c>
      <c r="F43" s="203">
        <v>0</v>
      </c>
      <c r="G43" s="203">
        <v>7.04</v>
      </c>
      <c r="H43" s="203">
        <v>0</v>
      </c>
      <c r="I43" s="203">
        <v>0</v>
      </c>
      <c r="J43" s="203">
        <v>6.29</v>
      </c>
      <c r="K43" s="203">
        <v>1.34</v>
      </c>
      <c r="L43" s="203">
        <v>7.98</v>
      </c>
      <c r="M43" s="203">
        <v>0.16</v>
      </c>
      <c r="N43" s="203">
        <v>0.18</v>
      </c>
      <c r="O43" s="203">
        <v>0.21</v>
      </c>
      <c r="P43" s="203">
        <v>0.17</v>
      </c>
      <c r="Q43" s="203">
        <v>0.15</v>
      </c>
      <c r="R43" s="203">
        <v>0.52</v>
      </c>
      <c r="S43" s="203">
        <v>0.21</v>
      </c>
      <c r="T43" s="203">
        <v>1.17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</v>
      </c>
      <c r="AD43" s="203">
        <v>0</v>
      </c>
      <c r="AE43" s="203">
        <v>0</v>
      </c>
      <c r="AF43" s="203">
        <v>0</v>
      </c>
      <c r="AG43" s="203">
        <v>46.55</v>
      </c>
      <c r="AH43" s="203">
        <v>0</v>
      </c>
      <c r="AI43" s="203">
        <v>46.55</v>
      </c>
      <c r="AJ43" s="203">
        <v>0</v>
      </c>
      <c r="AK43" s="203">
        <v>1.87</v>
      </c>
      <c r="AL43" s="203">
        <v>0</v>
      </c>
      <c r="AM43" s="203">
        <v>0</v>
      </c>
      <c r="AN43" s="203">
        <v>0</v>
      </c>
      <c r="AO43" s="203">
        <v>69.98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5.55</v>
      </c>
      <c r="AV43" s="203">
        <v>0</v>
      </c>
      <c r="AW43" s="203">
        <v>0</v>
      </c>
      <c r="AX43" s="203">
        <v>7.0000000000000007E-2</v>
      </c>
      <c r="AY43" s="203">
        <v>0.94</v>
      </c>
    </row>
    <row r="44" spans="1:51">
      <c r="A44" t="s">
        <v>86</v>
      </c>
      <c r="B44" s="203">
        <v>0</v>
      </c>
      <c r="C44" s="203">
        <v>0</v>
      </c>
      <c r="D44" s="203">
        <v>4.5599999999999996</v>
      </c>
      <c r="E44" s="203">
        <v>0</v>
      </c>
      <c r="F44" s="203">
        <v>0</v>
      </c>
      <c r="G44" s="203">
        <v>7.04</v>
      </c>
      <c r="H44" s="203">
        <v>0</v>
      </c>
      <c r="I44" s="203">
        <v>0</v>
      </c>
      <c r="J44" s="203">
        <v>6.29</v>
      </c>
      <c r="K44" s="203">
        <v>1.34</v>
      </c>
      <c r="L44" s="203">
        <v>7.98</v>
      </c>
      <c r="M44" s="203">
        <v>0.16</v>
      </c>
      <c r="N44" s="203">
        <v>0.18</v>
      </c>
      <c r="O44" s="203">
        <v>0.21</v>
      </c>
      <c r="P44" s="203">
        <v>0.17</v>
      </c>
      <c r="Q44" s="203">
        <v>0.15</v>
      </c>
      <c r="R44" s="203">
        <v>0.52</v>
      </c>
      <c r="S44" s="203">
        <v>0.21</v>
      </c>
      <c r="T44" s="203">
        <v>1.17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</v>
      </c>
      <c r="AD44" s="203">
        <v>0</v>
      </c>
      <c r="AE44" s="203">
        <v>0</v>
      </c>
      <c r="AF44" s="203">
        <v>0</v>
      </c>
      <c r="AG44" s="203">
        <v>46.55</v>
      </c>
      <c r="AH44" s="203">
        <v>0</v>
      </c>
      <c r="AI44" s="203">
        <v>46.55</v>
      </c>
      <c r="AJ44" s="203">
        <v>0</v>
      </c>
      <c r="AK44" s="203">
        <v>1.87</v>
      </c>
      <c r="AL44" s="203">
        <v>0</v>
      </c>
      <c r="AM44" s="203">
        <v>0</v>
      </c>
      <c r="AN44" s="203">
        <v>0</v>
      </c>
      <c r="AO44" s="203">
        <v>69.98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5.55</v>
      </c>
      <c r="AV44" s="203">
        <v>0</v>
      </c>
      <c r="AW44" s="203">
        <v>0</v>
      </c>
      <c r="AX44" s="203">
        <v>0.03</v>
      </c>
      <c r="AY44" s="203">
        <v>0.94</v>
      </c>
    </row>
    <row r="45" spans="1:51">
      <c r="A45" t="s">
        <v>87</v>
      </c>
      <c r="B45" s="203">
        <v>0</v>
      </c>
      <c r="C45" s="203">
        <v>0</v>
      </c>
      <c r="D45" s="203">
        <v>4.5599999999999996</v>
      </c>
      <c r="E45" s="203">
        <v>0</v>
      </c>
      <c r="F45" s="203">
        <v>0</v>
      </c>
      <c r="G45" s="203">
        <v>7.04</v>
      </c>
      <c r="H45" s="203">
        <v>0</v>
      </c>
      <c r="I45" s="203">
        <v>0</v>
      </c>
      <c r="J45" s="203">
        <v>6.29</v>
      </c>
      <c r="K45" s="203">
        <v>1.34</v>
      </c>
      <c r="L45" s="203">
        <v>7.98</v>
      </c>
      <c r="M45" s="203">
        <v>0.16</v>
      </c>
      <c r="N45" s="203">
        <v>0.18</v>
      </c>
      <c r="O45" s="203">
        <v>0.21</v>
      </c>
      <c r="P45" s="203">
        <v>0.17</v>
      </c>
      <c r="Q45" s="203">
        <v>0.14000000000000001</v>
      </c>
      <c r="R45" s="203">
        <v>0.52</v>
      </c>
      <c r="S45" s="203">
        <v>0.21</v>
      </c>
      <c r="T45" s="203">
        <v>1.17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</v>
      </c>
      <c r="AD45" s="203">
        <v>0</v>
      </c>
      <c r="AE45" s="203">
        <v>0</v>
      </c>
      <c r="AF45" s="203">
        <v>0</v>
      </c>
      <c r="AG45" s="203">
        <v>46.55</v>
      </c>
      <c r="AH45" s="203">
        <v>0</v>
      </c>
      <c r="AI45" s="203">
        <v>46.55</v>
      </c>
      <c r="AJ45" s="203">
        <v>0</v>
      </c>
      <c r="AK45" s="203">
        <v>1.87</v>
      </c>
      <c r="AL45" s="203">
        <v>0</v>
      </c>
      <c r="AM45" s="203">
        <v>0</v>
      </c>
      <c r="AN45" s="203">
        <v>0</v>
      </c>
      <c r="AO45" s="203">
        <v>69.98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5.55</v>
      </c>
      <c r="AV45" s="203">
        <v>0</v>
      </c>
      <c r="AW45" s="203">
        <v>0</v>
      </c>
      <c r="AX45" s="203">
        <v>0</v>
      </c>
      <c r="AY45" s="203">
        <v>0.91</v>
      </c>
    </row>
    <row r="46" spans="1:51">
      <c r="A46" t="s">
        <v>88</v>
      </c>
      <c r="B46" s="203">
        <v>0</v>
      </c>
      <c r="C46" s="203">
        <v>0</v>
      </c>
      <c r="D46" s="203">
        <v>4.5599999999999996</v>
      </c>
      <c r="E46" s="203">
        <v>0</v>
      </c>
      <c r="F46" s="203">
        <v>0</v>
      </c>
      <c r="G46" s="203">
        <v>7.04</v>
      </c>
      <c r="H46" s="203">
        <v>0</v>
      </c>
      <c r="I46" s="203">
        <v>0</v>
      </c>
      <c r="J46" s="203">
        <v>6.29</v>
      </c>
      <c r="K46" s="203">
        <v>1.34</v>
      </c>
      <c r="L46" s="203">
        <v>7.98</v>
      </c>
      <c r="M46" s="203">
        <v>0.16</v>
      </c>
      <c r="N46" s="203">
        <v>0.18</v>
      </c>
      <c r="O46" s="203">
        <v>0.21</v>
      </c>
      <c r="P46" s="203">
        <v>0.17</v>
      </c>
      <c r="Q46" s="203">
        <v>0.14000000000000001</v>
      </c>
      <c r="R46" s="203">
        <v>0.52</v>
      </c>
      <c r="S46" s="203">
        <v>0.21</v>
      </c>
      <c r="T46" s="203">
        <v>1.17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</v>
      </c>
      <c r="AD46" s="203">
        <v>0</v>
      </c>
      <c r="AE46" s="203">
        <v>0</v>
      </c>
      <c r="AF46" s="203">
        <v>0</v>
      </c>
      <c r="AG46" s="203">
        <v>46.55</v>
      </c>
      <c r="AH46" s="203">
        <v>0</v>
      </c>
      <c r="AI46" s="203">
        <v>46.55</v>
      </c>
      <c r="AJ46" s="203">
        <v>0</v>
      </c>
      <c r="AK46" s="203">
        <v>1.87</v>
      </c>
      <c r="AL46" s="203">
        <v>0</v>
      </c>
      <c r="AM46" s="203">
        <v>0</v>
      </c>
      <c r="AN46" s="203">
        <v>0</v>
      </c>
      <c r="AO46" s="203">
        <v>69.98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5.55</v>
      </c>
      <c r="AV46" s="203">
        <v>0</v>
      </c>
      <c r="AW46" s="203">
        <v>0</v>
      </c>
      <c r="AX46" s="203">
        <v>0</v>
      </c>
      <c r="AY46" s="203">
        <v>0.91</v>
      </c>
    </row>
    <row r="47" spans="1:51">
      <c r="A47" t="s">
        <v>89</v>
      </c>
      <c r="B47" s="203">
        <v>0</v>
      </c>
      <c r="C47" s="203">
        <v>0</v>
      </c>
      <c r="D47" s="203">
        <v>4.53</v>
      </c>
      <c r="E47" s="203">
        <v>0</v>
      </c>
      <c r="F47" s="203">
        <v>0</v>
      </c>
      <c r="G47" s="203">
        <v>7.04</v>
      </c>
      <c r="H47" s="203">
        <v>0</v>
      </c>
      <c r="I47" s="203">
        <v>0</v>
      </c>
      <c r="J47" s="203">
        <v>6.29</v>
      </c>
      <c r="K47" s="203">
        <v>1.34</v>
      </c>
      <c r="L47" s="203">
        <v>7.98</v>
      </c>
      <c r="M47" s="203">
        <v>0.16</v>
      </c>
      <c r="N47" s="203">
        <v>0.18</v>
      </c>
      <c r="O47" s="203">
        <v>0.21</v>
      </c>
      <c r="P47" s="203">
        <v>0.17</v>
      </c>
      <c r="Q47" s="203">
        <v>0.14000000000000001</v>
      </c>
      <c r="R47" s="203">
        <v>0.41</v>
      </c>
      <c r="S47" s="203">
        <v>0.21</v>
      </c>
      <c r="T47" s="203">
        <v>1.17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</v>
      </c>
      <c r="AD47" s="203">
        <v>0</v>
      </c>
      <c r="AE47" s="203">
        <v>0</v>
      </c>
      <c r="AF47" s="203">
        <v>0</v>
      </c>
      <c r="AG47" s="203">
        <v>46.55</v>
      </c>
      <c r="AH47" s="203">
        <v>0</v>
      </c>
      <c r="AI47" s="203">
        <v>46.55</v>
      </c>
      <c r="AJ47" s="203">
        <v>0</v>
      </c>
      <c r="AK47" s="203">
        <v>1.87</v>
      </c>
      <c r="AL47" s="203">
        <v>0</v>
      </c>
      <c r="AM47" s="203">
        <v>0</v>
      </c>
      <c r="AN47" s="203">
        <v>0</v>
      </c>
      <c r="AO47" s="203">
        <v>69.98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5.55</v>
      </c>
      <c r="AV47" s="203">
        <v>0</v>
      </c>
      <c r="AW47" s="203">
        <v>0</v>
      </c>
      <c r="AX47" s="203">
        <v>0</v>
      </c>
      <c r="AY47" s="203">
        <v>0.17</v>
      </c>
    </row>
    <row r="48" spans="1:51">
      <c r="A48" t="s">
        <v>90</v>
      </c>
      <c r="B48" s="203">
        <v>0</v>
      </c>
      <c r="C48" s="203">
        <v>0</v>
      </c>
      <c r="D48" s="203">
        <v>4.53</v>
      </c>
      <c r="E48" s="203">
        <v>0</v>
      </c>
      <c r="F48" s="203">
        <v>0</v>
      </c>
      <c r="G48" s="203">
        <v>7.04</v>
      </c>
      <c r="H48" s="203">
        <v>0</v>
      </c>
      <c r="I48" s="203">
        <v>0</v>
      </c>
      <c r="J48" s="203">
        <v>6.29</v>
      </c>
      <c r="K48" s="203">
        <v>1.34</v>
      </c>
      <c r="L48" s="203">
        <v>7.98</v>
      </c>
      <c r="M48" s="203">
        <v>0.16</v>
      </c>
      <c r="N48" s="203">
        <v>0.18</v>
      </c>
      <c r="O48" s="203">
        <v>0.21</v>
      </c>
      <c r="P48" s="203">
        <v>0.17</v>
      </c>
      <c r="Q48" s="203">
        <v>0.14000000000000001</v>
      </c>
      <c r="R48" s="203">
        <v>0.41</v>
      </c>
      <c r="S48" s="203">
        <v>0.21</v>
      </c>
      <c r="T48" s="203">
        <v>1.17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</v>
      </c>
      <c r="AD48" s="203">
        <v>0</v>
      </c>
      <c r="AE48" s="203">
        <v>0</v>
      </c>
      <c r="AF48" s="203">
        <v>0</v>
      </c>
      <c r="AG48" s="203">
        <v>46.55</v>
      </c>
      <c r="AH48" s="203">
        <v>0</v>
      </c>
      <c r="AI48" s="203">
        <v>46.55</v>
      </c>
      <c r="AJ48" s="203">
        <v>0</v>
      </c>
      <c r="AK48" s="203">
        <v>1.87</v>
      </c>
      <c r="AL48" s="203">
        <v>0</v>
      </c>
      <c r="AM48" s="203">
        <v>0</v>
      </c>
      <c r="AN48" s="203">
        <v>0</v>
      </c>
      <c r="AO48" s="203">
        <v>69.98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5.55</v>
      </c>
      <c r="AV48" s="203">
        <v>0</v>
      </c>
      <c r="AW48" s="203">
        <v>0</v>
      </c>
      <c r="AX48" s="203">
        <v>0</v>
      </c>
      <c r="AY48" s="203">
        <v>0.17</v>
      </c>
    </row>
    <row r="49" spans="1:51">
      <c r="A49" t="s">
        <v>91</v>
      </c>
      <c r="B49" s="203">
        <v>0</v>
      </c>
      <c r="C49" s="203">
        <v>0</v>
      </c>
      <c r="D49" s="203">
        <v>4.53</v>
      </c>
      <c r="E49" s="203">
        <v>0</v>
      </c>
      <c r="F49" s="203">
        <v>0</v>
      </c>
      <c r="G49" s="203">
        <v>7.04</v>
      </c>
      <c r="H49" s="203">
        <v>0</v>
      </c>
      <c r="I49" s="203">
        <v>0</v>
      </c>
      <c r="J49" s="203">
        <v>6.29</v>
      </c>
      <c r="K49" s="203">
        <v>1.34</v>
      </c>
      <c r="L49" s="203">
        <v>7.98</v>
      </c>
      <c r="M49" s="203">
        <v>0.16</v>
      </c>
      <c r="N49" s="203">
        <v>0.18</v>
      </c>
      <c r="O49" s="203">
        <v>0.21</v>
      </c>
      <c r="P49" s="203">
        <v>1.31</v>
      </c>
      <c r="Q49" s="203">
        <v>0.14000000000000001</v>
      </c>
      <c r="R49" s="203">
        <v>0.41</v>
      </c>
      <c r="S49" s="203">
        <v>0.21</v>
      </c>
      <c r="T49" s="203">
        <v>1.17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</v>
      </c>
      <c r="AD49" s="203">
        <v>0</v>
      </c>
      <c r="AE49" s="203">
        <v>0</v>
      </c>
      <c r="AF49" s="203">
        <v>0</v>
      </c>
      <c r="AG49" s="203">
        <v>46.55</v>
      </c>
      <c r="AH49" s="203">
        <v>0</v>
      </c>
      <c r="AI49" s="203">
        <v>46.55</v>
      </c>
      <c r="AJ49" s="203">
        <v>0</v>
      </c>
      <c r="AK49" s="203">
        <v>1.87</v>
      </c>
      <c r="AL49" s="203">
        <v>0</v>
      </c>
      <c r="AM49" s="203">
        <v>0</v>
      </c>
      <c r="AN49" s="203">
        <v>0</v>
      </c>
      <c r="AO49" s="203">
        <v>69.98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7.15</v>
      </c>
      <c r="AV49" s="203">
        <v>0</v>
      </c>
      <c r="AW49" s="203">
        <v>0</v>
      </c>
      <c r="AX49" s="203">
        <v>0</v>
      </c>
      <c r="AY49" s="203">
        <v>0.17</v>
      </c>
    </row>
    <row r="50" spans="1:51">
      <c r="A50" t="s">
        <v>92</v>
      </c>
      <c r="B50" s="203">
        <v>0</v>
      </c>
      <c r="C50" s="203">
        <v>0</v>
      </c>
      <c r="D50" s="203">
        <v>4.49</v>
      </c>
      <c r="E50" s="203">
        <v>0</v>
      </c>
      <c r="F50" s="203">
        <v>0</v>
      </c>
      <c r="G50" s="203">
        <v>7.04</v>
      </c>
      <c r="H50" s="203">
        <v>0</v>
      </c>
      <c r="I50" s="203">
        <v>0</v>
      </c>
      <c r="J50" s="203">
        <v>6.29</v>
      </c>
      <c r="K50" s="203">
        <v>1.34</v>
      </c>
      <c r="L50" s="203">
        <v>7.98</v>
      </c>
      <c r="M50" s="203">
        <v>0.16</v>
      </c>
      <c r="N50" s="203">
        <v>0.18</v>
      </c>
      <c r="O50" s="203">
        <v>0.21</v>
      </c>
      <c r="P50" s="203">
        <v>1.31</v>
      </c>
      <c r="Q50" s="203">
        <v>0.14000000000000001</v>
      </c>
      <c r="R50" s="203">
        <v>0.41</v>
      </c>
      <c r="S50" s="203">
        <v>0.21</v>
      </c>
      <c r="T50" s="203">
        <v>1.17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</v>
      </c>
      <c r="AD50" s="203">
        <v>0</v>
      </c>
      <c r="AE50" s="203">
        <v>0</v>
      </c>
      <c r="AF50" s="203">
        <v>0</v>
      </c>
      <c r="AG50" s="203">
        <v>46.55</v>
      </c>
      <c r="AH50" s="203">
        <v>0</v>
      </c>
      <c r="AI50" s="203">
        <v>46.55</v>
      </c>
      <c r="AJ50" s="203">
        <v>0</v>
      </c>
      <c r="AK50" s="203">
        <v>1.87</v>
      </c>
      <c r="AL50" s="203">
        <v>0</v>
      </c>
      <c r="AM50" s="203">
        <v>0</v>
      </c>
      <c r="AN50" s="203">
        <v>0</v>
      </c>
      <c r="AO50" s="203">
        <v>69.98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7.15</v>
      </c>
      <c r="AV50" s="203">
        <v>0</v>
      </c>
      <c r="AW50" s="203">
        <v>0</v>
      </c>
      <c r="AX50" s="203">
        <v>0</v>
      </c>
      <c r="AY50" s="203">
        <v>0.17</v>
      </c>
    </row>
    <row r="51" spans="1:51">
      <c r="A51" t="s">
        <v>93</v>
      </c>
      <c r="B51" s="203">
        <v>0</v>
      </c>
      <c r="C51" s="203">
        <v>0</v>
      </c>
      <c r="D51" s="203">
        <v>4.49</v>
      </c>
      <c r="E51" s="203">
        <v>0</v>
      </c>
      <c r="F51" s="203">
        <v>0</v>
      </c>
      <c r="G51" s="203">
        <v>7.04</v>
      </c>
      <c r="H51" s="203">
        <v>0</v>
      </c>
      <c r="I51" s="203">
        <v>0</v>
      </c>
      <c r="J51" s="203">
        <v>6.29</v>
      </c>
      <c r="K51" s="203">
        <v>1.34</v>
      </c>
      <c r="L51" s="203">
        <v>7.98</v>
      </c>
      <c r="M51" s="203">
        <v>0.16</v>
      </c>
      <c r="N51" s="203">
        <v>0.18</v>
      </c>
      <c r="O51" s="203">
        <v>0.21</v>
      </c>
      <c r="P51" s="203">
        <v>1.31</v>
      </c>
      <c r="Q51" s="203">
        <v>0.14000000000000001</v>
      </c>
      <c r="R51" s="203">
        <v>0.41</v>
      </c>
      <c r="S51" s="203">
        <v>0.21</v>
      </c>
      <c r="T51" s="203">
        <v>1.17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</v>
      </c>
      <c r="AD51" s="203">
        <v>0</v>
      </c>
      <c r="AE51" s="203">
        <v>0</v>
      </c>
      <c r="AF51" s="203">
        <v>0</v>
      </c>
      <c r="AG51" s="203">
        <v>46.55</v>
      </c>
      <c r="AH51" s="203">
        <v>0</v>
      </c>
      <c r="AI51" s="203">
        <v>46.55</v>
      </c>
      <c r="AJ51" s="203">
        <v>0</v>
      </c>
      <c r="AK51" s="203">
        <v>1.51</v>
      </c>
      <c r="AL51" s="203">
        <v>0</v>
      </c>
      <c r="AM51" s="203">
        <v>0</v>
      </c>
      <c r="AN51" s="203">
        <v>0</v>
      </c>
      <c r="AO51" s="203">
        <v>68.89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7.15</v>
      </c>
      <c r="AV51" s="203">
        <v>0</v>
      </c>
      <c r="AW51" s="203">
        <v>0</v>
      </c>
      <c r="AX51" s="203">
        <v>0</v>
      </c>
      <c r="AY51" s="203">
        <v>0.17</v>
      </c>
    </row>
    <row r="52" spans="1:51">
      <c r="A52" t="s">
        <v>94</v>
      </c>
      <c r="B52" s="203">
        <v>0</v>
      </c>
      <c r="C52" s="203">
        <v>0</v>
      </c>
      <c r="D52" s="203">
        <v>4.4000000000000004</v>
      </c>
      <c r="E52" s="203">
        <v>0</v>
      </c>
      <c r="F52" s="203">
        <v>0</v>
      </c>
      <c r="G52" s="203">
        <v>7.04</v>
      </c>
      <c r="H52" s="203">
        <v>0</v>
      </c>
      <c r="I52" s="203">
        <v>0</v>
      </c>
      <c r="J52" s="203">
        <v>6.29</v>
      </c>
      <c r="K52" s="203">
        <v>1.34</v>
      </c>
      <c r="L52" s="203">
        <v>7.98</v>
      </c>
      <c r="M52" s="203">
        <v>0.16</v>
      </c>
      <c r="N52" s="203">
        <v>0.18</v>
      </c>
      <c r="O52" s="203">
        <v>0.21</v>
      </c>
      <c r="P52" s="203">
        <v>1.31</v>
      </c>
      <c r="Q52" s="203">
        <v>0.14000000000000001</v>
      </c>
      <c r="R52" s="203">
        <v>0.41</v>
      </c>
      <c r="S52" s="203">
        <v>0.21</v>
      </c>
      <c r="T52" s="203">
        <v>1.17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</v>
      </c>
      <c r="AD52" s="203">
        <v>0</v>
      </c>
      <c r="AE52" s="203">
        <v>0</v>
      </c>
      <c r="AF52" s="203">
        <v>0</v>
      </c>
      <c r="AG52" s="203">
        <v>46.55</v>
      </c>
      <c r="AH52" s="203">
        <v>0</v>
      </c>
      <c r="AI52" s="203">
        <v>46.55</v>
      </c>
      <c r="AJ52" s="203">
        <v>0</v>
      </c>
      <c r="AK52" s="203">
        <v>1.51</v>
      </c>
      <c r="AL52" s="203">
        <v>0</v>
      </c>
      <c r="AM52" s="203">
        <v>0</v>
      </c>
      <c r="AN52" s="203">
        <v>0</v>
      </c>
      <c r="AO52" s="203">
        <v>68.89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7.15</v>
      </c>
      <c r="AV52" s="203">
        <v>0</v>
      </c>
      <c r="AW52" s="203">
        <v>0</v>
      </c>
      <c r="AX52" s="203">
        <v>0</v>
      </c>
      <c r="AY52" s="203">
        <v>0.17</v>
      </c>
    </row>
    <row r="53" spans="1:51">
      <c r="A53" t="s">
        <v>95</v>
      </c>
      <c r="B53" s="203">
        <v>0</v>
      </c>
      <c r="C53" s="203">
        <v>0</v>
      </c>
      <c r="D53" s="203">
        <v>4.4000000000000004</v>
      </c>
      <c r="E53" s="203">
        <v>0</v>
      </c>
      <c r="F53" s="203">
        <v>0</v>
      </c>
      <c r="G53" s="203">
        <v>7.04</v>
      </c>
      <c r="H53" s="203">
        <v>0</v>
      </c>
      <c r="I53" s="203">
        <v>0</v>
      </c>
      <c r="J53" s="203">
        <v>6.29</v>
      </c>
      <c r="K53" s="203">
        <v>1.34</v>
      </c>
      <c r="L53" s="203">
        <v>7.98</v>
      </c>
      <c r="M53" s="203">
        <v>0.08</v>
      </c>
      <c r="N53" s="203">
        <v>0.09</v>
      </c>
      <c r="O53" s="203">
        <v>0.11</v>
      </c>
      <c r="P53" s="203">
        <v>1.31</v>
      </c>
      <c r="Q53" s="203">
        <v>0.14000000000000001</v>
      </c>
      <c r="R53" s="203">
        <v>0.41</v>
      </c>
      <c r="S53" s="203">
        <v>0.21</v>
      </c>
      <c r="T53" s="203">
        <v>1.17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2.23</v>
      </c>
      <c r="AD53" s="203">
        <v>0</v>
      </c>
      <c r="AE53" s="203">
        <v>0</v>
      </c>
      <c r="AF53" s="203">
        <v>0</v>
      </c>
      <c r="AG53" s="203">
        <v>46.55</v>
      </c>
      <c r="AH53" s="203">
        <v>0</v>
      </c>
      <c r="AI53" s="203">
        <v>46.55</v>
      </c>
      <c r="AJ53" s="203">
        <v>0</v>
      </c>
      <c r="AK53" s="203">
        <v>1.51</v>
      </c>
      <c r="AL53" s="203">
        <v>0</v>
      </c>
      <c r="AM53" s="203">
        <v>0</v>
      </c>
      <c r="AN53" s="203">
        <v>0</v>
      </c>
      <c r="AO53" s="203">
        <v>68.89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5.8</v>
      </c>
      <c r="AV53" s="203">
        <v>0</v>
      </c>
      <c r="AW53" s="203">
        <v>0</v>
      </c>
      <c r="AX53" s="203">
        <v>0</v>
      </c>
      <c r="AY53" s="203">
        <v>0.17</v>
      </c>
    </row>
    <row r="54" spans="1:51">
      <c r="A54" t="s">
        <v>96</v>
      </c>
      <c r="B54" s="203">
        <v>0</v>
      </c>
      <c r="C54" s="203">
        <v>0</v>
      </c>
      <c r="D54" s="203">
        <v>4.4000000000000004</v>
      </c>
      <c r="E54" s="203">
        <v>0</v>
      </c>
      <c r="F54" s="203">
        <v>0</v>
      </c>
      <c r="G54" s="203">
        <v>7.04</v>
      </c>
      <c r="H54" s="203">
        <v>0</v>
      </c>
      <c r="I54" s="203">
        <v>0</v>
      </c>
      <c r="J54" s="203">
        <v>6.29</v>
      </c>
      <c r="K54" s="203">
        <v>1.34</v>
      </c>
      <c r="L54" s="203">
        <v>7.98</v>
      </c>
      <c r="M54" s="203">
        <v>0.08</v>
      </c>
      <c r="N54" s="203">
        <v>0.09</v>
      </c>
      <c r="O54" s="203">
        <v>0.11</v>
      </c>
      <c r="P54" s="203">
        <v>1.31</v>
      </c>
      <c r="Q54" s="203">
        <v>0.14000000000000001</v>
      </c>
      <c r="R54" s="203">
        <v>0.41</v>
      </c>
      <c r="S54" s="203">
        <v>0.21</v>
      </c>
      <c r="T54" s="203">
        <v>1.17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2.23</v>
      </c>
      <c r="AD54" s="203">
        <v>0</v>
      </c>
      <c r="AE54" s="203">
        <v>0</v>
      </c>
      <c r="AF54" s="203">
        <v>0</v>
      </c>
      <c r="AG54" s="203">
        <v>46.55</v>
      </c>
      <c r="AH54" s="203">
        <v>0</v>
      </c>
      <c r="AI54" s="203">
        <v>46.55</v>
      </c>
      <c r="AJ54" s="203">
        <v>0</v>
      </c>
      <c r="AK54" s="203">
        <v>1.51</v>
      </c>
      <c r="AL54" s="203">
        <v>0</v>
      </c>
      <c r="AM54" s="203">
        <v>0</v>
      </c>
      <c r="AN54" s="203">
        <v>0</v>
      </c>
      <c r="AO54" s="203">
        <v>68.89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5.8</v>
      </c>
      <c r="AV54" s="203">
        <v>0</v>
      </c>
      <c r="AW54" s="203">
        <v>0</v>
      </c>
      <c r="AX54" s="203">
        <v>0</v>
      </c>
      <c r="AY54" s="203">
        <v>0.17</v>
      </c>
    </row>
    <row r="55" spans="1:51">
      <c r="A55" t="s">
        <v>97</v>
      </c>
      <c r="B55" s="203">
        <v>0</v>
      </c>
      <c r="C55" s="203">
        <v>0</v>
      </c>
      <c r="D55" s="203">
        <v>4.4000000000000004</v>
      </c>
      <c r="E55" s="203">
        <v>0</v>
      </c>
      <c r="F55" s="203">
        <v>0</v>
      </c>
      <c r="G55" s="203">
        <v>7.04</v>
      </c>
      <c r="H55" s="203">
        <v>0</v>
      </c>
      <c r="I55" s="203">
        <v>0</v>
      </c>
      <c r="J55" s="203">
        <v>6.29</v>
      </c>
      <c r="K55" s="203">
        <v>1.34</v>
      </c>
      <c r="L55" s="203">
        <v>7.98</v>
      </c>
      <c r="M55" s="203">
        <v>0</v>
      </c>
      <c r="N55" s="203">
        <v>0</v>
      </c>
      <c r="O55" s="203">
        <v>0.11</v>
      </c>
      <c r="P55" s="203">
        <v>1.2</v>
      </c>
      <c r="Q55" s="203">
        <v>0.14000000000000001</v>
      </c>
      <c r="R55" s="203">
        <v>0.41</v>
      </c>
      <c r="S55" s="203">
        <v>0.21</v>
      </c>
      <c r="T55" s="203">
        <v>1.17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2.23</v>
      </c>
      <c r="AD55" s="203">
        <v>0</v>
      </c>
      <c r="AE55" s="203">
        <v>0</v>
      </c>
      <c r="AF55" s="203">
        <v>0</v>
      </c>
      <c r="AG55" s="203">
        <v>46.55</v>
      </c>
      <c r="AH55" s="203">
        <v>0</v>
      </c>
      <c r="AI55" s="203">
        <v>46.55</v>
      </c>
      <c r="AJ55" s="203">
        <v>0</v>
      </c>
      <c r="AK55" s="203">
        <v>1.51</v>
      </c>
      <c r="AL55" s="203">
        <v>0</v>
      </c>
      <c r="AM55" s="203">
        <v>0</v>
      </c>
      <c r="AN55" s="203">
        <v>0</v>
      </c>
      <c r="AO55" s="203">
        <v>68.89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5.8</v>
      </c>
      <c r="AV55" s="203">
        <v>0</v>
      </c>
      <c r="AW55" s="203">
        <v>0</v>
      </c>
      <c r="AX55" s="203">
        <v>0</v>
      </c>
      <c r="AY55" s="203">
        <v>0.17</v>
      </c>
    </row>
    <row r="56" spans="1:51">
      <c r="A56" t="s">
        <v>98</v>
      </c>
      <c r="B56" s="203">
        <v>0</v>
      </c>
      <c r="C56" s="203">
        <v>0</v>
      </c>
      <c r="D56" s="203">
        <v>4.4000000000000004</v>
      </c>
      <c r="E56" s="203">
        <v>0</v>
      </c>
      <c r="F56" s="203">
        <v>0</v>
      </c>
      <c r="G56" s="203">
        <v>7.04</v>
      </c>
      <c r="H56" s="203">
        <v>0</v>
      </c>
      <c r="I56" s="203">
        <v>0</v>
      </c>
      <c r="J56" s="203">
        <v>6.29</v>
      </c>
      <c r="K56" s="203">
        <v>1.34</v>
      </c>
      <c r="L56" s="203">
        <v>7.98</v>
      </c>
      <c r="M56" s="203">
        <v>0</v>
      </c>
      <c r="N56" s="203">
        <v>0</v>
      </c>
      <c r="O56" s="203">
        <v>0.11</v>
      </c>
      <c r="P56" s="203">
        <v>1.2</v>
      </c>
      <c r="Q56" s="203">
        <v>0.14000000000000001</v>
      </c>
      <c r="R56" s="203">
        <v>0.41</v>
      </c>
      <c r="S56" s="203">
        <v>0.21</v>
      </c>
      <c r="T56" s="203">
        <v>1.17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2.23</v>
      </c>
      <c r="AD56" s="203">
        <v>0</v>
      </c>
      <c r="AE56" s="203">
        <v>0</v>
      </c>
      <c r="AF56" s="203">
        <v>0</v>
      </c>
      <c r="AG56" s="203">
        <v>46.55</v>
      </c>
      <c r="AH56" s="203">
        <v>0</v>
      </c>
      <c r="AI56" s="203">
        <v>46.55</v>
      </c>
      <c r="AJ56" s="203">
        <v>0</v>
      </c>
      <c r="AK56" s="203">
        <v>1.51</v>
      </c>
      <c r="AL56" s="203">
        <v>0</v>
      </c>
      <c r="AM56" s="203">
        <v>0</v>
      </c>
      <c r="AN56" s="203">
        <v>0</v>
      </c>
      <c r="AO56" s="203">
        <v>68.89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5.8</v>
      </c>
      <c r="AV56" s="203">
        <v>0</v>
      </c>
      <c r="AW56" s="203">
        <v>0</v>
      </c>
      <c r="AX56" s="203">
        <v>0</v>
      </c>
      <c r="AY56" s="203">
        <v>0.17</v>
      </c>
    </row>
    <row r="57" spans="1:51">
      <c r="A57" t="s">
        <v>99</v>
      </c>
      <c r="B57" s="203">
        <v>0</v>
      </c>
      <c r="C57" s="203">
        <v>0</v>
      </c>
      <c r="D57" s="203">
        <v>4.4000000000000004</v>
      </c>
      <c r="E57" s="203">
        <v>0</v>
      </c>
      <c r="F57" s="203">
        <v>0</v>
      </c>
      <c r="G57" s="203">
        <v>7.04</v>
      </c>
      <c r="H57" s="203">
        <v>0</v>
      </c>
      <c r="I57" s="203">
        <v>0</v>
      </c>
      <c r="J57" s="203">
        <v>6.29</v>
      </c>
      <c r="K57" s="203">
        <v>1.34</v>
      </c>
      <c r="L57" s="203">
        <v>7.98</v>
      </c>
      <c r="M57" s="203">
        <v>0</v>
      </c>
      <c r="N57" s="203">
        <v>0</v>
      </c>
      <c r="O57" s="203">
        <v>0.11</v>
      </c>
      <c r="P57" s="203">
        <v>1.2</v>
      </c>
      <c r="Q57" s="203">
        <v>0.14000000000000001</v>
      </c>
      <c r="R57" s="203">
        <v>0.41</v>
      </c>
      <c r="S57" s="203">
        <v>0.21</v>
      </c>
      <c r="T57" s="203">
        <v>1.17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2.23</v>
      </c>
      <c r="AD57" s="203">
        <v>0</v>
      </c>
      <c r="AE57" s="203">
        <v>0</v>
      </c>
      <c r="AF57" s="203">
        <v>0</v>
      </c>
      <c r="AG57" s="203">
        <v>46.55</v>
      </c>
      <c r="AH57" s="203">
        <v>0</v>
      </c>
      <c r="AI57" s="203">
        <v>46.55</v>
      </c>
      <c r="AJ57" s="203">
        <v>0</v>
      </c>
      <c r="AK57" s="203">
        <v>1.51</v>
      </c>
      <c r="AL57" s="203">
        <v>0</v>
      </c>
      <c r="AM57" s="203">
        <v>0</v>
      </c>
      <c r="AN57" s="203">
        <v>0</v>
      </c>
      <c r="AO57" s="203">
        <v>68.89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5.8</v>
      </c>
      <c r="AV57" s="203">
        <v>0</v>
      </c>
      <c r="AW57" s="203">
        <v>0</v>
      </c>
      <c r="AX57" s="203">
        <v>0</v>
      </c>
      <c r="AY57" s="203">
        <v>0.17</v>
      </c>
    </row>
    <row r="58" spans="1:51">
      <c r="A58" t="s">
        <v>100</v>
      </c>
      <c r="B58" s="203">
        <v>0</v>
      </c>
      <c r="C58" s="203">
        <v>0</v>
      </c>
      <c r="D58" s="203">
        <v>4.4000000000000004</v>
      </c>
      <c r="E58" s="203">
        <v>0</v>
      </c>
      <c r="F58" s="203">
        <v>0</v>
      </c>
      <c r="G58" s="203">
        <v>7.04</v>
      </c>
      <c r="H58" s="203">
        <v>0</v>
      </c>
      <c r="I58" s="203">
        <v>0</v>
      </c>
      <c r="J58" s="203">
        <v>6.29</v>
      </c>
      <c r="K58" s="203">
        <v>1.34</v>
      </c>
      <c r="L58" s="203">
        <v>7.98</v>
      </c>
      <c r="M58" s="203">
        <v>0</v>
      </c>
      <c r="N58" s="203">
        <v>0</v>
      </c>
      <c r="O58" s="203">
        <v>0.11</v>
      </c>
      <c r="P58" s="203">
        <v>1.2</v>
      </c>
      <c r="Q58" s="203">
        <v>0.14000000000000001</v>
      </c>
      <c r="R58" s="203">
        <v>0.41</v>
      </c>
      <c r="S58" s="203">
        <v>0.21</v>
      </c>
      <c r="T58" s="203">
        <v>1.17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2.23</v>
      </c>
      <c r="AD58" s="203">
        <v>0</v>
      </c>
      <c r="AE58" s="203">
        <v>0</v>
      </c>
      <c r="AF58" s="203">
        <v>0</v>
      </c>
      <c r="AG58" s="203">
        <v>46.55</v>
      </c>
      <c r="AH58" s="203">
        <v>0</v>
      </c>
      <c r="AI58" s="203">
        <v>46.55</v>
      </c>
      <c r="AJ58" s="203">
        <v>0</v>
      </c>
      <c r="AK58" s="203">
        <v>1.51</v>
      </c>
      <c r="AL58" s="203">
        <v>0</v>
      </c>
      <c r="AM58" s="203">
        <v>0</v>
      </c>
      <c r="AN58" s="203">
        <v>0</v>
      </c>
      <c r="AO58" s="203">
        <v>68.89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5.8</v>
      </c>
      <c r="AV58" s="203">
        <v>0</v>
      </c>
      <c r="AW58" s="203">
        <v>0</v>
      </c>
      <c r="AX58" s="203">
        <v>0</v>
      </c>
      <c r="AY58" s="203">
        <v>0.17</v>
      </c>
    </row>
    <row r="59" spans="1:51">
      <c r="A59" t="s">
        <v>101</v>
      </c>
      <c r="B59" s="203">
        <v>0</v>
      </c>
      <c r="C59" s="203">
        <v>0</v>
      </c>
      <c r="D59" s="203">
        <v>4.4000000000000004</v>
      </c>
      <c r="E59" s="203">
        <v>0</v>
      </c>
      <c r="F59" s="203">
        <v>0</v>
      </c>
      <c r="G59" s="203">
        <v>7.04</v>
      </c>
      <c r="H59" s="203">
        <v>0</v>
      </c>
      <c r="I59" s="203">
        <v>0</v>
      </c>
      <c r="J59" s="203">
        <v>6.29</v>
      </c>
      <c r="K59" s="203">
        <v>1.34</v>
      </c>
      <c r="L59" s="203">
        <v>7.98</v>
      </c>
      <c r="M59" s="203">
        <v>0</v>
      </c>
      <c r="N59" s="203">
        <v>0.18</v>
      </c>
      <c r="O59" s="203">
        <v>0.11</v>
      </c>
      <c r="P59" s="203">
        <v>1.31</v>
      </c>
      <c r="Q59" s="203">
        <v>0.14000000000000001</v>
      </c>
      <c r="R59" s="203">
        <v>0.41</v>
      </c>
      <c r="S59" s="203">
        <v>0.21</v>
      </c>
      <c r="T59" s="203">
        <v>1.17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2.23</v>
      </c>
      <c r="AD59" s="203">
        <v>0</v>
      </c>
      <c r="AE59" s="203">
        <v>0</v>
      </c>
      <c r="AF59" s="203">
        <v>0</v>
      </c>
      <c r="AG59" s="203">
        <v>46.55</v>
      </c>
      <c r="AH59" s="203">
        <v>0</v>
      </c>
      <c r="AI59" s="203">
        <v>46.55</v>
      </c>
      <c r="AJ59" s="203">
        <v>0</v>
      </c>
      <c r="AK59" s="203">
        <v>1.51</v>
      </c>
      <c r="AL59" s="203">
        <v>0</v>
      </c>
      <c r="AM59" s="203">
        <v>0</v>
      </c>
      <c r="AN59" s="203">
        <v>0</v>
      </c>
      <c r="AO59" s="203">
        <v>68.89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5.8</v>
      </c>
      <c r="AV59" s="203">
        <v>0</v>
      </c>
      <c r="AW59" s="203">
        <v>0</v>
      </c>
      <c r="AX59" s="203">
        <v>0</v>
      </c>
      <c r="AY59" s="203">
        <v>0.17</v>
      </c>
    </row>
    <row r="60" spans="1:51">
      <c r="A60" t="s">
        <v>102</v>
      </c>
      <c r="B60" s="203">
        <v>0</v>
      </c>
      <c r="C60" s="203">
        <v>0</v>
      </c>
      <c r="D60" s="203">
        <v>4.4000000000000004</v>
      </c>
      <c r="E60" s="203">
        <v>0</v>
      </c>
      <c r="F60" s="203">
        <v>0</v>
      </c>
      <c r="G60" s="203">
        <v>7.04</v>
      </c>
      <c r="H60" s="203">
        <v>0</v>
      </c>
      <c r="I60" s="203">
        <v>0</v>
      </c>
      <c r="J60" s="203">
        <v>6.29</v>
      </c>
      <c r="K60" s="203">
        <v>1.34</v>
      </c>
      <c r="L60" s="203">
        <v>7.98</v>
      </c>
      <c r="M60" s="203">
        <v>0.08</v>
      </c>
      <c r="N60" s="203">
        <v>0.18</v>
      </c>
      <c r="O60" s="203">
        <v>0.11</v>
      </c>
      <c r="P60" s="203">
        <v>1.31</v>
      </c>
      <c r="Q60" s="203">
        <v>0.14000000000000001</v>
      </c>
      <c r="R60" s="203">
        <v>0.41</v>
      </c>
      <c r="S60" s="203">
        <v>0.21</v>
      </c>
      <c r="T60" s="203">
        <v>1.17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2.41</v>
      </c>
      <c r="AD60" s="203">
        <v>0</v>
      </c>
      <c r="AE60" s="203">
        <v>0</v>
      </c>
      <c r="AF60" s="203">
        <v>0</v>
      </c>
      <c r="AG60" s="203">
        <v>46.55</v>
      </c>
      <c r="AH60" s="203">
        <v>0</v>
      </c>
      <c r="AI60" s="203">
        <v>46.55</v>
      </c>
      <c r="AJ60" s="203">
        <v>0</v>
      </c>
      <c r="AK60" s="203">
        <v>1.51</v>
      </c>
      <c r="AL60" s="203">
        <v>0</v>
      </c>
      <c r="AM60" s="203">
        <v>0</v>
      </c>
      <c r="AN60" s="203">
        <v>0</v>
      </c>
      <c r="AO60" s="203">
        <v>68.89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5.8</v>
      </c>
      <c r="AV60" s="203">
        <v>0</v>
      </c>
      <c r="AW60" s="203">
        <v>0</v>
      </c>
      <c r="AX60" s="203">
        <v>0</v>
      </c>
      <c r="AY60" s="203">
        <v>0.17</v>
      </c>
    </row>
    <row r="61" spans="1:51">
      <c r="A61" t="s">
        <v>103</v>
      </c>
      <c r="B61" s="203">
        <v>0</v>
      </c>
      <c r="C61" s="203">
        <v>0</v>
      </c>
      <c r="D61" s="203">
        <v>4.4000000000000004</v>
      </c>
      <c r="E61" s="203">
        <v>0</v>
      </c>
      <c r="F61" s="203">
        <v>0</v>
      </c>
      <c r="G61" s="203">
        <v>7.04</v>
      </c>
      <c r="H61" s="203">
        <v>0</v>
      </c>
      <c r="I61" s="203">
        <v>0</v>
      </c>
      <c r="J61" s="203">
        <v>6.29</v>
      </c>
      <c r="K61" s="203">
        <v>1.34</v>
      </c>
      <c r="L61" s="203">
        <v>7.98</v>
      </c>
      <c r="M61" s="203">
        <v>0.08</v>
      </c>
      <c r="N61" s="203">
        <v>0.18</v>
      </c>
      <c r="O61" s="203">
        <v>0.11</v>
      </c>
      <c r="P61" s="203">
        <v>1.31</v>
      </c>
      <c r="Q61" s="203">
        <v>0.14000000000000001</v>
      </c>
      <c r="R61" s="203">
        <v>0.41</v>
      </c>
      <c r="S61" s="203">
        <v>0.21</v>
      </c>
      <c r="T61" s="203">
        <v>1.17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2.41</v>
      </c>
      <c r="AD61" s="203">
        <v>0</v>
      </c>
      <c r="AE61" s="203">
        <v>0</v>
      </c>
      <c r="AF61" s="203">
        <v>0</v>
      </c>
      <c r="AG61" s="203">
        <v>46.55</v>
      </c>
      <c r="AH61" s="203">
        <v>0</v>
      </c>
      <c r="AI61" s="203">
        <v>46.55</v>
      </c>
      <c r="AJ61" s="203">
        <v>0</v>
      </c>
      <c r="AK61" s="203">
        <v>1.51</v>
      </c>
      <c r="AL61" s="203">
        <v>0</v>
      </c>
      <c r="AM61" s="203">
        <v>0</v>
      </c>
      <c r="AN61" s="203">
        <v>0</v>
      </c>
      <c r="AO61" s="203">
        <v>68.89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5.78</v>
      </c>
      <c r="AV61" s="203">
        <v>0</v>
      </c>
      <c r="AW61" s="203">
        <v>0</v>
      </c>
      <c r="AX61" s="203">
        <v>0</v>
      </c>
      <c r="AY61" s="203">
        <v>0.17</v>
      </c>
    </row>
    <row r="62" spans="1:51">
      <c r="A62" t="s">
        <v>104</v>
      </c>
      <c r="B62" s="203">
        <v>0</v>
      </c>
      <c r="C62" s="203">
        <v>0</v>
      </c>
      <c r="D62" s="203">
        <v>4.3600000000000003</v>
      </c>
      <c r="E62" s="203">
        <v>0</v>
      </c>
      <c r="F62" s="203">
        <v>0</v>
      </c>
      <c r="G62" s="203">
        <v>7.04</v>
      </c>
      <c r="H62" s="203">
        <v>0</v>
      </c>
      <c r="I62" s="203">
        <v>0</v>
      </c>
      <c r="J62" s="203">
        <v>6.29</v>
      </c>
      <c r="K62" s="203">
        <v>1.34</v>
      </c>
      <c r="L62" s="203">
        <v>7.98</v>
      </c>
      <c r="M62" s="203">
        <v>0.08</v>
      </c>
      <c r="N62" s="203">
        <v>0.18</v>
      </c>
      <c r="O62" s="203">
        <v>0.11</v>
      </c>
      <c r="P62" s="203">
        <v>1.31</v>
      </c>
      <c r="Q62" s="203">
        <v>0.14000000000000001</v>
      </c>
      <c r="R62" s="203">
        <v>0.41</v>
      </c>
      <c r="S62" s="203">
        <v>0.21</v>
      </c>
      <c r="T62" s="203">
        <v>1.17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2.41</v>
      </c>
      <c r="AD62" s="203">
        <v>0</v>
      </c>
      <c r="AE62" s="203">
        <v>0</v>
      </c>
      <c r="AF62" s="203">
        <v>0</v>
      </c>
      <c r="AG62" s="203">
        <v>46.55</v>
      </c>
      <c r="AH62" s="203">
        <v>0</v>
      </c>
      <c r="AI62" s="203">
        <v>46.55</v>
      </c>
      <c r="AJ62" s="203">
        <v>0</v>
      </c>
      <c r="AK62" s="203">
        <v>1.51</v>
      </c>
      <c r="AL62" s="203">
        <v>0</v>
      </c>
      <c r="AM62" s="203">
        <v>0</v>
      </c>
      <c r="AN62" s="203">
        <v>0</v>
      </c>
      <c r="AO62" s="203">
        <v>68.89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5.78</v>
      </c>
      <c r="AV62" s="203">
        <v>0</v>
      </c>
      <c r="AW62" s="203">
        <v>0</v>
      </c>
      <c r="AX62" s="203">
        <v>0</v>
      </c>
      <c r="AY62" s="203">
        <v>0.23</v>
      </c>
    </row>
    <row r="63" spans="1:51">
      <c r="A63" t="s">
        <v>105</v>
      </c>
      <c r="B63" s="203">
        <v>0</v>
      </c>
      <c r="C63" s="203">
        <v>0</v>
      </c>
      <c r="D63" s="203">
        <v>4.3600000000000003</v>
      </c>
      <c r="E63" s="203">
        <v>0</v>
      </c>
      <c r="F63" s="203">
        <v>0</v>
      </c>
      <c r="G63" s="203">
        <v>7.04</v>
      </c>
      <c r="H63" s="203">
        <v>0</v>
      </c>
      <c r="I63" s="203">
        <v>0</v>
      </c>
      <c r="J63" s="203">
        <v>6.29</v>
      </c>
      <c r="K63" s="203">
        <v>1.34</v>
      </c>
      <c r="L63" s="203">
        <v>7.98</v>
      </c>
      <c r="M63" s="203">
        <v>0.08</v>
      </c>
      <c r="N63" s="203">
        <v>0.18</v>
      </c>
      <c r="O63" s="203">
        <v>0.11</v>
      </c>
      <c r="P63" s="203">
        <v>1.4</v>
      </c>
      <c r="Q63" s="203">
        <v>0.14000000000000001</v>
      </c>
      <c r="R63" s="203">
        <v>0.41</v>
      </c>
      <c r="S63" s="203">
        <v>0.21</v>
      </c>
      <c r="T63" s="203">
        <v>1.17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2.41</v>
      </c>
      <c r="AD63" s="203">
        <v>0</v>
      </c>
      <c r="AE63" s="203">
        <v>0</v>
      </c>
      <c r="AF63" s="203">
        <v>0</v>
      </c>
      <c r="AG63" s="203">
        <v>46.55</v>
      </c>
      <c r="AH63" s="203">
        <v>0</v>
      </c>
      <c r="AI63" s="203">
        <v>46.55</v>
      </c>
      <c r="AJ63" s="203">
        <v>0</v>
      </c>
      <c r="AK63" s="203">
        <v>1.51</v>
      </c>
      <c r="AL63" s="203">
        <v>0</v>
      </c>
      <c r="AM63" s="203">
        <v>0</v>
      </c>
      <c r="AN63" s="203">
        <v>0</v>
      </c>
      <c r="AO63" s="203">
        <v>68.89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5.84</v>
      </c>
      <c r="AV63" s="203">
        <v>0</v>
      </c>
      <c r="AW63" s="203">
        <v>0</v>
      </c>
      <c r="AX63" s="203">
        <v>0</v>
      </c>
      <c r="AY63" s="203">
        <v>0.23</v>
      </c>
    </row>
    <row r="64" spans="1:51">
      <c r="A64" t="s">
        <v>106</v>
      </c>
      <c r="B64" s="203">
        <v>0</v>
      </c>
      <c r="C64" s="203">
        <v>0</v>
      </c>
      <c r="D64" s="203">
        <v>4.3600000000000003</v>
      </c>
      <c r="E64" s="203">
        <v>0</v>
      </c>
      <c r="F64" s="203">
        <v>0</v>
      </c>
      <c r="G64" s="203">
        <v>7.04</v>
      </c>
      <c r="H64" s="203">
        <v>0</v>
      </c>
      <c r="I64" s="203">
        <v>0</v>
      </c>
      <c r="J64" s="203">
        <v>6.29</v>
      </c>
      <c r="K64" s="203">
        <v>1.34</v>
      </c>
      <c r="L64" s="203">
        <v>7.98</v>
      </c>
      <c r="M64" s="203">
        <v>0.08</v>
      </c>
      <c r="N64" s="203">
        <v>0.18</v>
      </c>
      <c r="O64" s="203">
        <v>0.11</v>
      </c>
      <c r="P64" s="203">
        <v>1.4</v>
      </c>
      <c r="Q64" s="203">
        <v>0.14000000000000001</v>
      </c>
      <c r="R64" s="203">
        <v>0.41</v>
      </c>
      <c r="S64" s="203">
        <v>0.21</v>
      </c>
      <c r="T64" s="203">
        <v>0.61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2.41</v>
      </c>
      <c r="AD64" s="203">
        <v>0</v>
      </c>
      <c r="AE64" s="203">
        <v>0</v>
      </c>
      <c r="AF64" s="203">
        <v>0</v>
      </c>
      <c r="AG64" s="203">
        <v>46.55</v>
      </c>
      <c r="AH64" s="203">
        <v>0</v>
      </c>
      <c r="AI64" s="203">
        <v>46.55</v>
      </c>
      <c r="AJ64" s="203">
        <v>0</v>
      </c>
      <c r="AK64" s="203">
        <v>1.51</v>
      </c>
      <c r="AL64" s="203">
        <v>0</v>
      </c>
      <c r="AM64" s="203">
        <v>0</v>
      </c>
      <c r="AN64" s="203">
        <v>0</v>
      </c>
      <c r="AO64" s="203">
        <v>68.89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5.84</v>
      </c>
      <c r="AV64" s="203">
        <v>0</v>
      </c>
      <c r="AW64" s="203">
        <v>0</v>
      </c>
      <c r="AX64" s="203">
        <v>0</v>
      </c>
      <c r="AY64" s="203">
        <v>0.23</v>
      </c>
    </row>
    <row r="65" spans="1:51">
      <c r="A65" t="s">
        <v>107</v>
      </c>
      <c r="B65" s="203">
        <v>0</v>
      </c>
      <c r="C65" s="203">
        <v>0</v>
      </c>
      <c r="D65" s="203">
        <v>4.3600000000000003</v>
      </c>
      <c r="E65" s="203">
        <v>0</v>
      </c>
      <c r="F65" s="203">
        <v>0</v>
      </c>
      <c r="G65" s="203">
        <v>7.04</v>
      </c>
      <c r="H65" s="203">
        <v>0</v>
      </c>
      <c r="I65" s="203">
        <v>0</v>
      </c>
      <c r="J65" s="203">
        <v>6.29</v>
      </c>
      <c r="K65" s="203">
        <v>1.34</v>
      </c>
      <c r="L65" s="203">
        <v>7.98</v>
      </c>
      <c r="M65" s="203">
        <v>0.16</v>
      </c>
      <c r="N65" s="203">
        <v>0.18</v>
      </c>
      <c r="O65" s="203">
        <v>0.21</v>
      </c>
      <c r="P65" s="203">
        <v>1.4</v>
      </c>
      <c r="Q65" s="203">
        <v>0.14000000000000001</v>
      </c>
      <c r="R65" s="203">
        <v>0.41</v>
      </c>
      <c r="S65" s="203">
        <v>0.21</v>
      </c>
      <c r="T65" s="203">
        <v>1.36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2.41</v>
      </c>
      <c r="AD65" s="203">
        <v>0</v>
      </c>
      <c r="AE65" s="203">
        <v>0</v>
      </c>
      <c r="AF65" s="203">
        <v>0</v>
      </c>
      <c r="AG65" s="203">
        <v>46.55</v>
      </c>
      <c r="AH65" s="203">
        <v>0</v>
      </c>
      <c r="AI65" s="203">
        <v>46.55</v>
      </c>
      <c r="AJ65" s="203">
        <v>0</v>
      </c>
      <c r="AK65" s="203">
        <v>1.51</v>
      </c>
      <c r="AL65" s="203">
        <v>0</v>
      </c>
      <c r="AM65" s="203">
        <v>0</v>
      </c>
      <c r="AN65" s="203">
        <v>0</v>
      </c>
      <c r="AO65" s="203">
        <v>68.89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7.15</v>
      </c>
      <c r="AV65" s="203">
        <v>0</v>
      </c>
      <c r="AW65" s="203">
        <v>0</v>
      </c>
      <c r="AX65" s="203">
        <v>0</v>
      </c>
      <c r="AY65" s="203">
        <v>0.54</v>
      </c>
    </row>
    <row r="66" spans="1:51">
      <c r="A66" t="s">
        <v>108</v>
      </c>
      <c r="B66" s="203">
        <v>0</v>
      </c>
      <c r="C66" s="203">
        <v>0</v>
      </c>
      <c r="D66" s="203">
        <v>4.3600000000000003</v>
      </c>
      <c r="E66" s="203">
        <v>0</v>
      </c>
      <c r="F66" s="203">
        <v>0</v>
      </c>
      <c r="G66" s="203">
        <v>7.04</v>
      </c>
      <c r="H66" s="203">
        <v>0</v>
      </c>
      <c r="I66" s="203">
        <v>0</v>
      </c>
      <c r="J66" s="203">
        <v>6.29</v>
      </c>
      <c r="K66" s="203">
        <v>1.34</v>
      </c>
      <c r="L66" s="203">
        <v>7.98</v>
      </c>
      <c r="M66" s="203">
        <v>0.16</v>
      </c>
      <c r="N66" s="203">
        <v>0.18</v>
      </c>
      <c r="O66" s="203">
        <v>0.21</v>
      </c>
      <c r="P66" s="203">
        <v>1.4</v>
      </c>
      <c r="Q66" s="203">
        <v>0.14000000000000001</v>
      </c>
      <c r="R66" s="203">
        <v>0.41</v>
      </c>
      <c r="S66" s="203">
        <v>0.21</v>
      </c>
      <c r="T66" s="203">
        <v>1.36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2.41</v>
      </c>
      <c r="AD66" s="203">
        <v>0</v>
      </c>
      <c r="AE66" s="203">
        <v>0</v>
      </c>
      <c r="AF66" s="203">
        <v>0</v>
      </c>
      <c r="AG66" s="203">
        <v>46.55</v>
      </c>
      <c r="AH66" s="203">
        <v>0</v>
      </c>
      <c r="AI66" s="203">
        <v>46.55</v>
      </c>
      <c r="AJ66" s="203">
        <v>0</v>
      </c>
      <c r="AK66" s="203">
        <v>1.51</v>
      </c>
      <c r="AL66" s="203">
        <v>0</v>
      </c>
      <c r="AM66" s="203">
        <v>0</v>
      </c>
      <c r="AN66" s="203">
        <v>0</v>
      </c>
      <c r="AO66" s="203">
        <v>68.89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7.15</v>
      </c>
      <c r="AV66" s="203">
        <v>0.09</v>
      </c>
      <c r="AW66" s="203">
        <v>0</v>
      </c>
      <c r="AX66" s="203">
        <v>0</v>
      </c>
      <c r="AY66" s="203">
        <v>0.54</v>
      </c>
    </row>
    <row r="67" spans="1:51">
      <c r="A67" t="s">
        <v>109</v>
      </c>
      <c r="B67" s="203">
        <v>0</v>
      </c>
      <c r="C67" s="203">
        <v>0</v>
      </c>
      <c r="D67" s="203">
        <v>4.3600000000000003</v>
      </c>
      <c r="E67" s="203">
        <v>0</v>
      </c>
      <c r="F67" s="203">
        <v>0</v>
      </c>
      <c r="G67" s="203">
        <v>7.04</v>
      </c>
      <c r="H67" s="203">
        <v>0</v>
      </c>
      <c r="I67" s="203">
        <v>0</v>
      </c>
      <c r="J67" s="203">
        <v>6.29</v>
      </c>
      <c r="K67" s="203">
        <v>1.34</v>
      </c>
      <c r="L67" s="203">
        <v>7.98</v>
      </c>
      <c r="M67" s="203">
        <v>0.16</v>
      </c>
      <c r="N67" s="203">
        <v>0.18</v>
      </c>
      <c r="O67" s="203">
        <v>0.21</v>
      </c>
      <c r="P67" s="203">
        <v>1.4</v>
      </c>
      <c r="Q67" s="203">
        <v>0.14000000000000001</v>
      </c>
      <c r="R67" s="203">
        <v>0.46</v>
      </c>
      <c r="S67" s="203">
        <v>0.2</v>
      </c>
      <c r="T67" s="203">
        <v>1.36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2.23</v>
      </c>
      <c r="AD67" s="203">
        <v>0</v>
      </c>
      <c r="AE67" s="203">
        <v>0</v>
      </c>
      <c r="AF67" s="203">
        <v>0</v>
      </c>
      <c r="AG67" s="203">
        <v>46.55</v>
      </c>
      <c r="AH67" s="203">
        <v>0</v>
      </c>
      <c r="AI67" s="203">
        <v>46.55</v>
      </c>
      <c r="AJ67" s="203">
        <v>0</v>
      </c>
      <c r="AK67" s="203">
        <v>1.51</v>
      </c>
      <c r="AL67" s="203">
        <v>0</v>
      </c>
      <c r="AM67" s="203">
        <v>0</v>
      </c>
      <c r="AN67" s="203">
        <v>0</v>
      </c>
      <c r="AO67" s="203">
        <v>68.89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7.15</v>
      </c>
      <c r="AV67" s="203">
        <v>0.09</v>
      </c>
      <c r="AW67" s="203">
        <v>0</v>
      </c>
      <c r="AX67" s="203">
        <v>0</v>
      </c>
      <c r="AY67" s="203">
        <v>2.42</v>
      </c>
    </row>
    <row r="68" spans="1:51">
      <c r="A68" t="s">
        <v>110</v>
      </c>
      <c r="B68" s="203">
        <v>0</v>
      </c>
      <c r="C68" s="203">
        <v>0</v>
      </c>
      <c r="D68" s="203">
        <v>4.3600000000000003</v>
      </c>
      <c r="E68" s="203">
        <v>0</v>
      </c>
      <c r="F68" s="203">
        <v>0</v>
      </c>
      <c r="G68" s="203">
        <v>7.04</v>
      </c>
      <c r="H68" s="203">
        <v>0</v>
      </c>
      <c r="I68" s="203">
        <v>0</v>
      </c>
      <c r="J68" s="203">
        <v>6.29</v>
      </c>
      <c r="K68" s="203">
        <v>1.34</v>
      </c>
      <c r="L68" s="203">
        <v>7.98</v>
      </c>
      <c r="M68" s="203">
        <v>0.16</v>
      </c>
      <c r="N68" s="203">
        <v>0.18</v>
      </c>
      <c r="O68" s="203">
        <v>0.21</v>
      </c>
      <c r="P68" s="203">
        <v>1.4</v>
      </c>
      <c r="Q68" s="203">
        <v>0.14000000000000001</v>
      </c>
      <c r="R68" s="203">
        <v>0.46</v>
      </c>
      <c r="S68" s="203">
        <v>0.2</v>
      </c>
      <c r="T68" s="203">
        <v>1.36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2.23</v>
      </c>
      <c r="AD68" s="203">
        <v>0</v>
      </c>
      <c r="AE68" s="203">
        <v>0</v>
      </c>
      <c r="AF68" s="203">
        <v>0</v>
      </c>
      <c r="AG68" s="203">
        <v>46.55</v>
      </c>
      <c r="AH68" s="203">
        <v>0</v>
      </c>
      <c r="AI68" s="203">
        <v>46.55</v>
      </c>
      <c r="AJ68" s="203">
        <v>0</v>
      </c>
      <c r="AK68" s="203">
        <v>1.51</v>
      </c>
      <c r="AL68" s="203">
        <v>0</v>
      </c>
      <c r="AM68" s="203">
        <v>0</v>
      </c>
      <c r="AN68" s="203">
        <v>0</v>
      </c>
      <c r="AO68" s="203">
        <v>68.89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7.15</v>
      </c>
      <c r="AV68" s="203">
        <v>0.09</v>
      </c>
      <c r="AW68" s="203">
        <v>0</v>
      </c>
      <c r="AX68" s="203">
        <v>0</v>
      </c>
      <c r="AY68" s="203">
        <v>2.42</v>
      </c>
    </row>
    <row r="69" spans="1:51">
      <c r="A69" t="s">
        <v>111</v>
      </c>
      <c r="B69" s="203">
        <v>0</v>
      </c>
      <c r="C69" s="203">
        <v>0</v>
      </c>
      <c r="D69" s="203">
        <v>4.34</v>
      </c>
      <c r="E69" s="203">
        <v>0</v>
      </c>
      <c r="F69" s="203">
        <v>0</v>
      </c>
      <c r="G69" s="203">
        <v>7.04</v>
      </c>
      <c r="H69" s="203">
        <v>0</v>
      </c>
      <c r="I69" s="203">
        <v>0</v>
      </c>
      <c r="J69" s="203">
        <v>6.29</v>
      </c>
      <c r="K69" s="203">
        <v>1.34</v>
      </c>
      <c r="L69" s="203">
        <v>7.98</v>
      </c>
      <c r="M69" s="203">
        <v>0.16</v>
      </c>
      <c r="N69" s="203">
        <v>0.18</v>
      </c>
      <c r="O69" s="203">
        <v>0.21</v>
      </c>
      <c r="P69" s="203">
        <v>1.4</v>
      </c>
      <c r="Q69" s="203">
        <v>0.34</v>
      </c>
      <c r="R69" s="203">
        <v>1.1100000000000001</v>
      </c>
      <c r="S69" s="203">
        <v>0.55000000000000004</v>
      </c>
      <c r="T69" s="203">
        <v>1.36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2.23</v>
      </c>
      <c r="AD69" s="203">
        <v>0</v>
      </c>
      <c r="AE69" s="203">
        <v>0</v>
      </c>
      <c r="AF69" s="203">
        <v>0</v>
      </c>
      <c r="AG69" s="203">
        <v>46.55</v>
      </c>
      <c r="AH69" s="203">
        <v>0</v>
      </c>
      <c r="AI69" s="203">
        <v>46.55</v>
      </c>
      <c r="AJ69" s="203">
        <v>0</v>
      </c>
      <c r="AK69" s="203">
        <v>1.51</v>
      </c>
      <c r="AL69" s="203">
        <v>0</v>
      </c>
      <c r="AM69" s="203">
        <v>0</v>
      </c>
      <c r="AN69" s="203">
        <v>0</v>
      </c>
      <c r="AO69" s="203">
        <v>68.89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7.15</v>
      </c>
      <c r="AV69" s="203">
        <v>0.09</v>
      </c>
      <c r="AW69" s="203">
        <v>0</v>
      </c>
      <c r="AX69" s="203">
        <v>0</v>
      </c>
      <c r="AY69" s="203">
        <v>2.42</v>
      </c>
    </row>
    <row r="70" spans="1:51">
      <c r="A70" t="s">
        <v>112</v>
      </c>
      <c r="B70" s="203">
        <v>0</v>
      </c>
      <c r="C70" s="203">
        <v>0</v>
      </c>
      <c r="D70" s="203">
        <v>4.34</v>
      </c>
      <c r="E70" s="203">
        <v>0</v>
      </c>
      <c r="F70" s="203">
        <v>0</v>
      </c>
      <c r="G70" s="203">
        <v>7.04</v>
      </c>
      <c r="H70" s="203">
        <v>0</v>
      </c>
      <c r="I70" s="203">
        <v>0</v>
      </c>
      <c r="J70" s="203">
        <v>6.29</v>
      </c>
      <c r="K70" s="203">
        <v>1.34</v>
      </c>
      <c r="L70" s="203">
        <v>7.98</v>
      </c>
      <c r="M70" s="203">
        <v>0.08</v>
      </c>
      <c r="N70" s="203">
        <v>0.18</v>
      </c>
      <c r="O70" s="203">
        <v>0.21</v>
      </c>
      <c r="P70" s="203">
        <v>1.4</v>
      </c>
      <c r="Q70" s="203">
        <v>0.34</v>
      </c>
      <c r="R70" s="203">
        <v>1.1100000000000001</v>
      </c>
      <c r="S70" s="203">
        <v>0.55000000000000004</v>
      </c>
      <c r="T70" s="203">
        <v>1.36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2.23</v>
      </c>
      <c r="AD70" s="203">
        <v>0</v>
      </c>
      <c r="AE70" s="203">
        <v>0</v>
      </c>
      <c r="AF70" s="203">
        <v>0</v>
      </c>
      <c r="AG70" s="203">
        <v>46.55</v>
      </c>
      <c r="AH70" s="203">
        <v>0</v>
      </c>
      <c r="AI70" s="203">
        <v>46.55</v>
      </c>
      <c r="AJ70" s="203">
        <v>0</v>
      </c>
      <c r="AK70" s="203">
        <v>1.51</v>
      </c>
      <c r="AL70" s="203">
        <v>0</v>
      </c>
      <c r="AM70" s="203">
        <v>0</v>
      </c>
      <c r="AN70" s="203">
        <v>0</v>
      </c>
      <c r="AO70" s="203">
        <v>68.89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7.15</v>
      </c>
      <c r="AV70" s="203">
        <v>0.09</v>
      </c>
      <c r="AW70" s="203">
        <v>0</v>
      </c>
      <c r="AX70" s="203">
        <v>0</v>
      </c>
      <c r="AY70" s="203">
        <v>2.42</v>
      </c>
    </row>
    <row r="71" spans="1:51">
      <c r="A71" t="s">
        <v>113</v>
      </c>
      <c r="B71" s="203">
        <v>0</v>
      </c>
      <c r="C71" s="203">
        <v>0</v>
      </c>
      <c r="D71" s="203">
        <v>4.34</v>
      </c>
      <c r="E71" s="203">
        <v>0</v>
      </c>
      <c r="F71" s="203">
        <v>0</v>
      </c>
      <c r="G71" s="203">
        <v>7.04</v>
      </c>
      <c r="H71" s="203">
        <v>0</v>
      </c>
      <c r="I71" s="203">
        <v>0</v>
      </c>
      <c r="J71" s="203">
        <v>6.29</v>
      </c>
      <c r="K71" s="203">
        <v>1.34</v>
      </c>
      <c r="L71" s="203">
        <v>7.98</v>
      </c>
      <c r="M71" s="203">
        <v>0.09</v>
      </c>
      <c r="N71" s="203">
        <v>0.18</v>
      </c>
      <c r="O71" s="203">
        <v>0.21</v>
      </c>
      <c r="P71" s="203">
        <v>1.4</v>
      </c>
      <c r="Q71" s="203">
        <v>0.34</v>
      </c>
      <c r="R71" s="203">
        <v>1.1100000000000001</v>
      </c>
      <c r="S71" s="203">
        <v>0.55000000000000004</v>
      </c>
      <c r="T71" s="203">
        <v>1.36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2.23</v>
      </c>
      <c r="AD71" s="203">
        <v>0</v>
      </c>
      <c r="AE71" s="203">
        <v>0</v>
      </c>
      <c r="AF71" s="203">
        <v>0</v>
      </c>
      <c r="AG71" s="203">
        <v>46.55</v>
      </c>
      <c r="AH71" s="203">
        <v>0</v>
      </c>
      <c r="AI71" s="203">
        <v>46.55</v>
      </c>
      <c r="AJ71" s="203">
        <v>0</v>
      </c>
      <c r="AK71" s="203">
        <v>1.51</v>
      </c>
      <c r="AL71" s="203">
        <v>0</v>
      </c>
      <c r="AM71" s="203">
        <v>0</v>
      </c>
      <c r="AN71" s="203">
        <v>0</v>
      </c>
      <c r="AO71" s="203">
        <v>68.89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7.15</v>
      </c>
      <c r="AV71" s="203">
        <v>0.09</v>
      </c>
      <c r="AW71" s="203">
        <v>0</v>
      </c>
      <c r="AX71" s="203">
        <v>0</v>
      </c>
      <c r="AY71" s="203">
        <v>2.42</v>
      </c>
    </row>
    <row r="72" spans="1:51">
      <c r="A72" t="s">
        <v>114</v>
      </c>
      <c r="B72" s="203">
        <v>0</v>
      </c>
      <c r="C72" s="203">
        <v>0</v>
      </c>
      <c r="D72" s="203">
        <v>4.34</v>
      </c>
      <c r="E72" s="203">
        <v>0</v>
      </c>
      <c r="F72" s="203">
        <v>0</v>
      </c>
      <c r="G72" s="203">
        <v>7.04</v>
      </c>
      <c r="H72" s="203">
        <v>0</v>
      </c>
      <c r="I72" s="203">
        <v>0</v>
      </c>
      <c r="J72" s="203">
        <v>6.29</v>
      </c>
      <c r="K72" s="203">
        <v>1.34</v>
      </c>
      <c r="L72" s="203">
        <v>7.98</v>
      </c>
      <c r="M72" s="203">
        <v>0.16</v>
      </c>
      <c r="N72" s="203">
        <v>0.18</v>
      </c>
      <c r="O72" s="203">
        <v>0.21</v>
      </c>
      <c r="P72" s="203">
        <v>1.4</v>
      </c>
      <c r="Q72" s="203">
        <v>0.34</v>
      </c>
      <c r="R72" s="203">
        <v>1.1100000000000001</v>
      </c>
      <c r="S72" s="203">
        <v>0.55000000000000004</v>
      </c>
      <c r="T72" s="203">
        <v>1.36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2.23</v>
      </c>
      <c r="AD72" s="203">
        <v>0</v>
      </c>
      <c r="AE72" s="203">
        <v>0</v>
      </c>
      <c r="AF72" s="203">
        <v>0</v>
      </c>
      <c r="AG72" s="203">
        <v>46.55</v>
      </c>
      <c r="AH72" s="203">
        <v>0</v>
      </c>
      <c r="AI72" s="203">
        <v>46.55</v>
      </c>
      <c r="AJ72" s="203">
        <v>0</v>
      </c>
      <c r="AK72" s="203">
        <v>1.51</v>
      </c>
      <c r="AL72" s="203">
        <v>0</v>
      </c>
      <c r="AM72" s="203">
        <v>0</v>
      </c>
      <c r="AN72" s="203">
        <v>0</v>
      </c>
      <c r="AO72" s="203">
        <v>68.89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7.15</v>
      </c>
      <c r="AV72" s="203">
        <v>0.09</v>
      </c>
      <c r="AW72" s="203">
        <v>0</v>
      </c>
      <c r="AX72" s="203">
        <v>0</v>
      </c>
      <c r="AY72" s="203">
        <v>2.42</v>
      </c>
    </row>
    <row r="73" spans="1:51">
      <c r="A73" t="s">
        <v>115</v>
      </c>
      <c r="B73" s="203">
        <v>0</v>
      </c>
      <c r="C73" s="203">
        <v>0</v>
      </c>
      <c r="D73" s="203">
        <v>4.41</v>
      </c>
      <c r="E73" s="203">
        <v>0</v>
      </c>
      <c r="F73" s="203">
        <v>0</v>
      </c>
      <c r="G73" s="203">
        <v>7.04</v>
      </c>
      <c r="H73" s="203">
        <v>0</v>
      </c>
      <c r="I73" s="203">
        <v>0</v>
      </c>
      <c r="J73" s="203">
        <v>6.29</v>
      </c>
      <c r="K73" s="203">
        <v>1.34</v>
      </c>
      <c r="L73" s="203">
        <v>7.98</v>
      </c>
      <c r="M73" s="203">
        <v>0.16</v>
      </c>
      <c r="N73" s="203">
        <v>0.18</v>
      </c>
      <c r="O73" s="203">
        <v>0.21</v>
      </c>
      <c r="P73" s="203">
        <v>1.4</v>
      </c>
      <c r="Q73" s="203">
        <v>0.34</v>
      </c>
      <c r="R73" s="203">
        <v>1.1100000000000001</v>
      </c>
      <c r="S73" s="203">
        <v>0.55000000000000004</v>
      </c>
      <c r="T73" s="203">
        <v>1.36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2.23</v>
      </c>
      <c r="AD73" s="203">
        <v>0</v>
      </c>
      <c r="AE73" s="203">
        <v>0</v>
      </c>
      <c r="AF73" s="203">
        <v>0</v>
      </c>
      <c r="AG73" s="203">
        <v>46.55</v>
      </c>
      <c r="AH73" s="203">
        <v>0</v>
      </c>
      <c r="AI73" s="203">
        <v>46.55</v>
      </c>
      <c r="AJ73" s="203">
        <v>0</v>
      </c>
      <c r="AK73" s="203">
        <v>1.51</v>
      </c>
      <c r="AL73" s="203">
        <v>0</v>
      </c>
      <c r="AM73" s="203">
        <v>0</v>
      </c>
      <c r="AN73" s="203">
        <v>0</v>
      </c>
      <c r="AO73" s="203">
        <v>68.89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7.15</v>
      </c>
      <c r="AV73" s="203">
        <v>0</v>
      </c>
      <c r="AW73" s="203">
        <v>0.05</v>
      </c>
      <c r="AX73" s="203">
        <v>0.02</v>
      </c>
      <c r="AY73" s="203">
        <v>2.42</v>
      </c>
    </row>
    <row r="74" spans="1:51">
      <c r="A74" t="s">
        <v>116</v>
      </c>
      <c r="B74" s="203">
        <v>0</v>
      </c>
      <c r="C74" s="203">
        <v>0</v>
      </c>
      <c r="D74" s="203">
        <v>4.4000000000000004</v>
      </c>
      <c r="E74" s="203">
        <v>0</v>
      </c>
      <c r="F74" s="203">
        <v>0</v>
      </c>
      <c r="G74" s="203">
        <v>7.04</v>
      </c>
      <c r="H74" s="203">
        <v>0</v>
      </c>
      <c r="I74" s="203">
        <v>0</v>
      </c>
      <c r="J74" s="203">
        <v>6.29</v>
      </c>
      <c r="K74" s="203">
        <v>1.34</v>
      </c>
      <c r="L74" s="203">
        <v>7.97</v>
      </c>
      <c r="M74" s="203">
        <v>0.16</v>
      </c>
      <c r="N74" s="203">
        <v>0.18</v>
      </c>
      <c r="O74" s="203">
        <v>0.21</v>
      </c>
      <c r="P74" s="203">
        <v>1.4</v>
      </c>
      <c r="Q74" s="203">
        <v>0.34</v>
      </c>
      <c r="R74" s="203">
        <v>1.1100000000000001</v>
      </c>
      <c r="S74" s="203">
        <v>0.55000000000000004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2.23</v>
      </c>
      <c r="AD74" s="203">
        <v>0</v>
      </c>
      <c r="AE74" s="203">
        <v>0</v>
      </c>
      <c r="AF74" s="203">
        <v>0</v>
      </c>
      <c r="AG74" s="203">
        <v>46.55</v>
      </c>
      <c r="AH74" s="203">
        <v>0</v>
      </c>
      <c r="AI74" s="203">
        <v>46.55</v>
      </c>
      <c r="AJ74" s="203">
        <v>0</v>
      </c>
      <c r="AK74" s="203">
        <v>1.51</v>
      </c>
      <c r="AL74" s="203">
        <v>0</v>
      </c>
      <c r="AM74" s="203">
        <v>0</v>
      </c>
      <c r="AN74" s="203">
        <v>0</v>
      </c>
      <c r="AO74" s="203">
        <v>68.89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7.15</v>
      </c>
      <c r="AV74" s="203">
        <v>0</v>
      </c>
      <c r="AW74" s="203">
        <v>0.1</v>
      </c>
      <c r="AX74" s="203">
        <v>0.05</v>
      </c>
      <c r="AY74" s="203">
        <v>2.38</v>
      </c>
    </row>
    <row r="75" spans="1:51">
      <c r="A75" t="s">
        <v>117</v>
      </c>
      <c r="B75" s="203">
        <v>0</v>
      </c>
      <c r="C75" s="203">
        <v>0</v>
      </c>
      <c r="D75" s="203">
        <v>4.45</v>
      </c>
      <c r="E75" s="203">
        <v>0</v>
      </c>
      <c r="F75" s="203">
        <v>0</v>
      </c>
      <c r="G75" s="203">
        <v>7.04</v>
      </c>
      <c r="H75" s="203">
        <v>0</v>
      </c>
      <c r="I75" s="203">
        <v>0</v>
      </c>
      <c r="J75" s="203">
        <v>6.29</v>
      </c>
      <c r="K75" s="203">
        <v>1.34</v>
      </c>
      <c r="L75" s="203">
        <v>7.96</v>
      </c>
      <c r="M75" s="203">
        <v>0.16</v>
      </c>
      <c r="N75" s="203">
        <v>0.18</v>
      </c>
      <c r="O75" s="203">
        <v>0.21</v>
      </c>
      <c r="P75" s="203">
        <v>1.4</v>
      </c>
      <c r="Q75" s="203">
        <v>0.34</v>
      </c>
      <c r="R75" s="203">
        <v>1.1100000000000001</v>
      </c>
      <c r="S75" s="203">
        <v>0.55000000000000004</v>
      </c>
      <c r="T75" s="203">
        <v>0.06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2.23</v>
      </c>
      <c r="AD75" s="203">
        <v>0</v>
      </c>
      <c r="AE75" s="203">
        <v>0</v>
      </c>
      <c r="AF75" s="203">
        <v>0</v>
      </c>
      <c r="AG75" s="203">
        <v>46.55</v>
      </c>
      <c r="AH75" s="203">
        <v>0</v>
      </c>
      <c r="AI75" s="203">
        <v>46.55</v>
      </c>
      <c r="AJ75" s="203">
        <v>0</v>
      </c>
      <c r="AK75" s="203">
        <v>2.23</v>
      </c>
      <c r="AL75" s="203">
        <v>0</v>
      </c>
      <c r="AM75" s="203">
        <v>0</v>
      </c>
      <c r="AN75" s="203">
        <v>0</v>
      </c>
      <c r="AO75" s="203">
        <v>69.62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7.15</v>
      </c>
      <c r="AV75" s="203">
        <v>0</v>
      </c>
      <c r="AW75" s="203">
        <v>0.14000000000000001</v>
      </c>
      <c r="AX75" s="203">
        <v>0.08</v>
      </c>
      <c r="AY75" s="203">
        <v>2.38</v>
      </c>
    </row>
    <row r="76" spans="1:51">
      <c r="A76" t="s">
        <v>118</v>
      </c>
      <c r="B76" s="203">
        <v>0</v>
      </c>
      <c r="C76" s="203">
        <v>0</v>
      </c>
      <c r="D76" s="203">
        <v>4.45</v>
      </c>
      <c r="E76" s="203">
        <v>0</v>
      </c>
      <c r="F76" s="203">
        <v>0</v>
      </c>
      <c r="G76" s="203">
        <v>7.04</v>
      </c>
      <c r="H76" s="203">
        <v>0</v>
      </c>
      <c r="I76" s="203">
        <v>0</v>
      </c>
      <c r="J76" s="203">
        <v>6.29</v>
      </c>
      <c r="K76" s="203">
        <v>1.34</v>
      </c>
      <c r="L76" s="203">
        <v>7.95</v>
      </c>
      <c r="M76" s="203">
        <v>0.16</v>
      </c>
      <c r="N76" s="203">
        <v>0.18</v>
      </c>
      <c r="O76" s="203">
        <v>0.21</v>
      </c>
      <c r="P76" s="203">
        <v>1.4</v>
      </c>
      <c r="Q76" s="203">
        <v>0.34</v>
      </c>
      <c r="R76" s="203">
        <v>1.1100000000000001</v>
      </c>
      <c r="S76" s="203">
        <v>0.55000000000000004</v>
      </c>
      <c r="T76" s="203">
        <v>0.06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2.23</v>
      </c>
      <c r="AD76" s="203">
        <v>0</v>
      </c>
      <c r="AE76" s="203">
        <v>0</v>
      </c>
      <c r="AF76" s="203">
        <v>0</v>
      </c>
      <c r="AG76" s="203">
        <v>46.55</v>
      </c>
      <c r="AH76" s="203">
        <v>0</v>
      </c>
      <c r="AI76" s="203">
        <v>46.55</v>
      </c>
      <c r="AJ76" s="203">
        <v>0</v>
      </c>
      <c r="AK76" s="203">
        <v>2.23</v>
      </c>
      <c r="AL76" s="203">
        <v>0</v>
      </c>
      <c r="AM76" s="203">
        <v>0</v>
      </c>
      <c r="AN76" s="203">
        <v>0</v>
      </c>
      <c r="AO76" s="203">
        <v>69.62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7.15</v>
      </c>
      <c r="AV76" s="203">
        <v>0</v>
      </c>
      <c r="AW76" s="203">
        <v>0.19</v>
      </c>
      <c r="AX76" s="203">
        <v>0.11</v>
      </c>
      <c r="AY76" s="203">
        <v>2.38</v>
      </c>
    </row>
    <row r="77" spans="1:51">
      <c r="A77" t="s">
        <v>119</v>
      </c>
      <c r="B77" s="203">
        <v>0</v>
      </c>
      <c r="C77" s="203">
        <v>0</v>
      </c>
      <c r="D77" s="203">
        <v>4.45</v>
      </c>
      <c r="E77" s="203">
        <v>0</v>
      </c>
      <c r="F77" s="203">
        <v>0</v>
      </c>
      <c r="G77" s="203">
        <v>7.04</v>
      </c>
      <c r="H77" s="203">
        <v>0</v>
      </c>
      <c r="I77" s="203">
        <v>0</v>
      </c>
      <c r="J77" s="203">
        <v>6.29</v>
      </c>
      <c r="K77" s="203">
        <v>1.34</v>
      </c>
      <c r="L77" s="203">
        <v>7.97</v>
      </c>
      <c r="M77" s="203">
        <v>0.16</v>
      </c>
      <c r="N77" s="203">
        <v>0.09</v>
      </c>
      <c r="O77" s="203">
        <v>0.21</v>
      </c>
      <c r="P77" s="203">
        <v>1.4</v>
      </c>
      <c r="Q77" s="203">
        <v>0.34</v>
      </c>
      <c r="R77" s="203">
        <v>1.1100000000000001</v>
      </c>
      <c r="S77" s="203">
        <v>0.55000000000000004</v>
      </c>
      <c r="T77" s="203">
        <v>0.06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2.23</v>
      </c>
      <c r="AD77" s="203">
        <v>0</v>
      </c>
      <c r="AE77" s="203">
        <v>0</v>
      </c>
      <c r="AF77" s="203">
        <v>0</v>
      </c>
      <c r="AG77" s="203">
        <v>46.55</v>
      </c>
      <c r="AH77" s="203">
        <v>0</v>
      </c>
      <c r="AI77" s="203">
        <v>46.55</v>
      </c>
      <c r="AJ77" s="203">
        <v>0</v>
      </c>
      <c r="AK77" s="203">
        <v>2.23</v>
      </c>
      <c r="AL77" s="203">
        <v>0</v>
      </c>
      <c r="AM77" s="203">
        <v>0</v>
      </c>
      <c r="AN77" s="203">
        <v>0</v>
      </c>
      <c r="AO77" s="203">
        <v>69.62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7.15</v>
      </c>
      <c r="AV77" s="203">
        <v>0.09</v>
      </c>
      <c r="AW77" s="203">
        <v>0.19</v>
      </c>
      <c r="AX77" s="203">
        <v>0.14000000000000001</v>
      </c>
      <c r="AY77" s="203">
        <v>2.38</v>
      </c>
    </row>
    <row r="78" spans="1:51">
      <c r="A78" t="s">
        <v>120</v>
      </c>
      <c r="B78" s="203">
        <v>0</v>
      </c>
      <c r="C78" s="203">
        <v>0</v>
      </c>
      <c r="D78" s="203">
        <v>4.45</v>
      </c>
      <c r="E78" s="203">
        <v>0</v>
      </c>
      <c r="F78" s="203">
        <v>0</v>
      </c>
      <c r="G78" s="203">
        <v>7.04</v>
      </c>
      <c r="H78" s="203">
        <v>0</v>
      </c>
      <c r="I78" s="203">
        <v>0</v>
      </c>
      <c r="J78" s="203">
        <v>6.29</v>
      </c>
      <c r="K78" s="203">
        <v>1.34</v>
      </c>
      <c r="L78" s="203">
        <v>7.97</v>
      </c>
      <c r="M78" s="203">
        <v>0.16</v>
      </c>
      <c r="N78" s="203">
        <v>0.09</v>
      </c>
      <c r="O78" s="203">
        <v>0.21</v>
      </c>
      <c r="P78" s="203">
        <v>1.4</v>
      </c>
      <c r="Q78" s="203">
        <v>0.34</v>
      </c>
      <c r="R78" s="203">
        <v>1.1100000000000001</v>
      </c>
      <c r="S78" s="203">
        <v>0.55000000000000004</v>
      </c>
      <c r="T78" s="203">
        <v>0.06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2.23</v>
      </c>
      <c r="AD78" s="203">
        <v>0</v>
      </c>
      <c r="AE78" s="203">
        <v>0</v>
      </c>
      <c r="AF78" s="203">
        <v>0</v>
      </c>
      <c r="AG78" s="203">
        <v>46.55</v>
      </c>
      <c r="AH78" s="203">
        <v>0</v>
      </c>
      <c r="AI78" s="203">
        <v>46.55</v>
      </c>
      <c r="AJ78" s="203">
        <v>0</v>
      </c>
      <c r="AK78" s="203">
        <v>2.23</v>
      </c>
      <c r="AL78" s="203">
        <v>0</v>
      </c>
      <c r="AM78" s="203">
        <v>0</v>
      </c>
      <c r="AN78" s="203">
        <v>0</v>
      </c>
      <c r="AO78" s="203">
        <v>69.62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7.15</v>
      </c>
      <c r="AV78" s="203">
        <v>0.09</v>
      </c>
      <c r="AW78" s="203">
        <v>0.19</v>
      </c>
      <c r="AX78" s="203">
        <v>0.14000000000000001</v>
      </c>
      <c r="AY78" s="203">
        <v>2.38</v>
      </c>
    </row>
    <row r="79" spans="1:51">
      <c r="A79" t="s">
        <v>121</v>
      </c>
      <c r="B79" s="203">
        <v>0</v>
      </c>
      <c r="C79" s="203">
        <v>0</v>
      </c>
      <c r="D79" s="203">
        <v>4.45</v>
      </c>
      <c r="E79" s="203">
        <v>0</v>
      </c>
      <c r="F79" s="203">
        <v>0</v>
      </c>
      <c r="G79" s="203">
        <v>7.04</v>
      </c>
      <c r="H79" s="203">
        <v>0</v>
      </c>
      <c r="I79" s="203">
        <v>0</v>
      </c>
      <c r="J79" s="203">
        <v>6.29</v>
      </c>
      <c r="K79" s="203">
        <v>1.34</v>
      </c>
      <c r="L79" s="203">
        <v>7.97</v>
      </c>
      <c r="M79" s="203">
        <v>0.16</v>
      </c>
      <c r="N79" s="203">
        <v>0.09</v>
      </c>
      <c r="O79" s="203">
        <v>0.21</v>
      </c>
      <c r="P79" s="203">
        <v>1.4</v>
      </c>
      <c r="Q79" s="203">
        <v>0.34</v>
      </c>
      <c r="R79" s="203">
        <v>1.1100000000000001</v>
      </c>
      <c r="S79" s="203">
        <v>0.55000000000000004</v>
      </c>
      <c r="T79" s="203">
        <v>0.06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2.23</v>
      </c>
      <c r="AD79" s="203">
        <v>0</v>
      </c>
      <c r="AE79" s="203">
        <v>0</v>
      </c>
      <c r="AF79" s="203">
        <v>0</v>
      </c>
      <c r="AG79" s="203">
        <v>46.55</v>
      </c>
      <c r="AH79" s="203">
        <v>0</v>
      </c>
      <c r="AI79" s="203">
        <v>46.55</v>
      </c>
      <c r="AJ79" s="203">
        <v>0</v>
      </c>
      <c r="AK79" s="203">
        <v>2.23</v>
      </c>
      <c r="AL79" s="203">
        <v>0</v>
      </c>
      <c r="AM79" s="203">
        <v>0</v>
      </c>
      <c r="AN79" s="203">
        <v>0</v>
      </c>
      <c r="AO79" s="203">
        <v>69.62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7.15</v>
      </c>
      <c r="AV79" s="203">
        <v>0.09</v>
      </c>
      <c r="AW79" s="203">
        <v>0.19</v>
      </c>
      <c r="AX79" s="203">
        <v>0.14000000000000001</v>
      </c>
      <c r="AY79" s="203">
        <v>2.38</v>
      </c>
    </row>
    <row r="80" spans="1:51">
      <c r="A80" t="s">
        <v>122</v>
      </c>
      <c r="B80" s="203">
        <v>0</v>
      </c>
      <c r="C80" s="203">
        <v>0</v>
      </c>
      <c r="D80" s="203">
        <v>4.45</v>
      </c>
      <c r="E80" s="203">
        <v>0</v>
      </c>
      <c r="F80" s="203">
        <v>0</v>
      </c>
      <c r="G80" s="203">
        <v>7.04</v>
      </c>
      <c r="H80" s="203">
        <v>0</v>
      </c>
      <c r="I80" s="203">
        <v>0</v>
      </c>
      <c r="J80" s="203">
        <v>6.29</v>
      </c>
      <c r="K80" s="203">
        <v>1.34</v>
      </c>
      <c r="L80" s="203">
        <v>7.97</v>
      </c>
      <c r="M80" s="203">
        <v>0.16</v>
      </c>
      <c r="N80" s="203">
        <v>0.09</v>
      </c>
      <c r="O80" s="203">
        <v>0.21</v>
      </c>
      <c r="P80" s="203">
        <v>1.4</v>
      </c>
      <c r="Q80" s="203">
        <v>0.34</v>
      </c>
      <c r="R80" s="203">
        <v>1.1100000000000001</v>
      </c>
      <c r="S80" s="203">
        <v>0.55000000000000004</v>
      </c>
      <c r="T80" s="203">
        <v>0.06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2.23</v>
      </c>
      <c r="AD80" s="203">
        <v>0</v>
      </c>
      <c r="AE80" s="203">
        <v>0</v>
      </c>
      <c r="AF80" s="203">
        <v>0</v>
      </c>
      <c r="AG80" s="203">
        <v>46.55</v>
      </c>
      <c r="AH80" s="203">
        <v>0</v>
      </c>
      <c r="AI80" s="203">
        <v>46.55</v>
      </c>
      <c r="AJ80" s="203">
        <v>0</v>
      </c>
      <c r="AK80" s="203">
        <v>2.23</v>
      </c>
      <c r="AL80" s="203">
        <v>0</v>
      </c>
      <c r="AM80" s="203">
        <v>0</v>
      </c>
      <c r="AN80" s="203">
        <v>0</v>
      </c>
      <c r="AO80" s="203">
        <v>69.62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7.15</v>
      </c>
      <c r="AV80" s="203">
        <v>0.09</v>
      </c>
      <c r="AW80" s="203">
        <v>0.19</v>
      </c>
      <c r="AX80" s="203">
        <v>0.14000000000000001</v>
      </c>
      <c r="AY80" s="203">
        <v>2.38</v>
      </c>
    </row>
    <row r="81" spans="1:51">
      <c r="A81" t="s">
        <v>123</v>
      </c>
      <c r="B81" s="203">
        <v>0</v>
      </c>
      <c r="C81" s="203">
        <v>0</v>
      </c>
      <c r="D81" s="203">
        <v>4.45</v>
      </c>
      <c r="E81" s="203">
        <v>0</v>
      </c>
      <c r="F81" s="203">
        <v>0</v>
      </c>
      <c r="G81" s="203">
        <v>7.04</v>
      </c>
      <c r="H81" s="203">
        <v>0</v>
      </c>
      <c r="I81" s="203">
        <v>0</v>
      </c>
      <c r="J81" s="203">
        <v>6.29</v>
      </c>
      <c r="K81" s="203">
        <v>1.34</v>
      </c>
      <c r="L81" s="203">
        <v>4.88</v>
      </c>
      <c r="M81" s="203">
        <v>0.08</v>
      </c>
      <c r="N81" s="203">
        <v>0.09</v>
      </c>
      <c r="O81" s="203">
        <v>0.21</v>
      </c>
      <c r="P81" s="203">
        <v>1.4</v>
      </c>
      <c r="Q81" s="203">
        <v>0.34</v>
      </c>
      <c r="R81" s="203">
        <v>1.1100000000000001</v>
      </c>
      <c r="S81" s="203">
        <v>0.55000000000000004</v>
      </c>
      <c r="T81" s="203">
        <v>0.06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</v>
      </c>
      <c r="AD81" s="203">
        <v>0</v>
      </c>
      <c r="AE81" s="203">
        <v>0</v>
      </c>
      <c r="AF81" s="203">
        <v>0</v>
      </c>
      <c r="AG81" s="203">
        <v>46.55</v>
      </c>
      <c r="AH81" s="203">
        <v>0</v>
      </c>
      <c r="AI81" s="203">
        <v>46.55</v>
      </c>
      <c r="AJ81" s="203">
        <v>0</v>
      </c>
      <c r="AK81" s="203">
        <v>2.23</v>
      </c>
      <c r="AL81" s="203">
        <v>0</v>
      </c>
      <c r="AM81" s="203">
        <v>0</v>
      </c>
      <c r="AN81" s="203">
        <v>0</v>
      </c>
      <c r="AO81" s="203">
        <v>69.62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7.15</v>
      </c>
      <c r="AV81" s="203">
        <v>0.09</v>
      </c>
      <c r="AW81" s="203">
        <v>0.19</v>
      </c>
      <c r="AX81" s="203">
        <v>0.14000000000000001</v>
      </c>
      <c r="AY81" s="203">
        <v>2.38</v>
      </c>
    </row>
    <row r="82" spans="1:51">
      <c r="A82" t="s">
        <v>124</v>
      </c>
      <c r="B82" s="203">
        <v>0</v>
      </c>
      <c r="C82" s="203">
        <v>0</v>
      </c>
      <c r="D82" s="203">
        <v>4.45</v>
      </c>
      <c r="E82" s="203">
        <v>0</v>
      </c>
      <c r="F82" s="203">
        <v>0</v>
      </c>
      <c r="G82" s="203">
        <v>7.04</v>
      </c>
      <c r="H82" s="203">
        <v>0</v>
      </c>
      <c r="I82" s="203">
        <v>0</v>
      </c>
      <c r="J82" s="203">
        <v>6.29</v>
      </c>
      <c r="K82" s="203">
        <v>1.34</v>
      </c>
      <c r="L82" s="203">
        <v>7.97</v>
      </c>
      <c r="M82" s="203">
        <v>0.08</v>
      </c>
      <c r="N82" s="203">
        <v>0.09</v>
      </c>
      <c r="O82" s="203">
        <v>0.21</v>
      </c>
      <c r="P82" s="203">
        <v>1.4</v>
      </c>
      <c r="Q82" s="203">
        <v>0.34</v>
      </c>
      <c r="R82" s="203">
        <v>1.1100000000000001</v>
      </c>
      <c r="S82" s="203">
        <v>0.55000000000000004</v>
      </c>
      <c r="T82" s="203">
        <v>0.06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</v>
      </c>
      <c r="AD82" s="203">
        <v>0</v>
      </c>
      <c r="AE82" s="203">
        <v>0</v>
      </c>
      <c r="AF82" s="203">
        <v>0</v>
      </c>
      <c r="AG82" s="203">
        <v>46.55</v>
      </c>
      <c r="AH82" s="203">
        <v>0</v>
      </c>
      <c r="AI82" s="203">
        <v>46.55</v>
      </c>
      <c r="AJ82" s="203">
        <v>0</v>
      </c>
      <c r="AK82" s="203">
        <v>2.23</v>
      </c>
      <c r="AL82" s="203">
        <v>0</v>
      </c>
      <c r="AM82" s="203">
        <v>0</v>
      </c>
      <c r="AN82" s="203">
        <v>0</v>
      </c>
      <c r="AO82" s="203">
        <v>69.62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7.15</v>
      </c>
      <c r="AV82" s="203">
        <v>0.09</v>
      </c>
      <c r="AW82" s="203">
        <v>0.19</v>
      </c>
      <c r="AX82" s="203">
        <v>0.14000000000000001</v>
      </c>
      <c r="AY82" s="203">
        <v>2.38</v>
      </c>
    </row>
    <row r="83" spans="1:51">
      <c r="A83" t="s">
        <v>125</v>
      </c>
      <c r="B83" s="203">
        <v>0</v>
      </c>
      <c r="C83" s="203">
        <v>0</v>
      </c>
      <c r="D83" s="203">
        <v>4.45</v>
      </c>
      <c r="E83" s="203">
        <v>0</v>
      </c>
      <c r="F83" s="203">
        <v>0</v>
      </c>
      <c r="G83" s="203">
        <v>7.04</v>
      </c>
      <c r="H83" s="203">
        <v>0</v>
      </c>
      <c r="I83" s="203">
        <v>0</v>
      </c>
      <c r="J83" s="203">
        <v>6.29</v>
      </c>
      <c r="K83" s="203">
        <v>1.34</v>
      </c>
      <c r="L83" s="203">
        <v>7.97</v>
      </c>
      <c r="M83" s="203">
        <v>0.16</v>
      </c>
      <c r="N83" s="203">
        <v>0.09</v>
      </c>
      <c r="O83" s="203">
        <v>0.21</v>
      </c>
      <c r="P83" s="203">
        <v>1.4</v>
      </c>
      <c r="Q83" s="203">
        <v>0.34</v>
      </c>
      <c r="R83" s="203">
        <v>1.1100000000000001</v>
      </c>
      <c r="S83" s="203">
        <v>0.55000000000000004</v>
      </c>
      <c r="T83" s="203">
        <v>0.06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</v>
      </c>
      <c r="AD83" s="203">
        <v>0</v>
      </c>
      <c r="AE83" s="203">
        <v>0</v>
      </c>
      <c r="AF83" s="203">
        <v>0</v>
      </c>
      <c r="AG83" s="203">
        <v>46.55</v>
      </c>
      <c r="AH83" s="203">
        <v>0</v>
      </c>
      <c r="AI83" s="203">
        <v>46.55</v>
      </c>
      <c r="AJ83" s="203">
        <v>0</v>
      </c>
      <c r="AK83" s="203">
        <v>2.23</v>
      </c>
      <c r="AL83" s="203">
        <v>0</v>
      </c>
      <c r="AM83" s="203">
        <v>0</v>
      </c>
      <c r="AN83" s="203">
        <v>0</v>
      </c>
      <c r="AO83" s="203">
        <v>69.62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7.15</v>
      </c>
      <c r="AV83" s="203">
        <v>0.09</v>
      </c>
      <c r="AW83" s="203">
        <v>0.14000000000000001</v>
      </c>
      <c r="AX83" s="203">
        <v>0.14000000000000001</v>
      </c>
      <c r="AY83" s="203">
        <v>2.38</v>
      </c>
    </row>
    <row r="84" spans="1:51">
      <c r="A84" t="s">
        <v>126</v>
      </c>
      <c r="B84" s="203">
        <v>0</v>
      </c>
      <c r="C84" s="203">
        <v>0</v>
      </c>
      <c r="D84" s="203">
        <v>4.45</v>
      </c>
      <c r="E84" s="203">
        <v>0</v>
      </c>
      <c r="F84" s="203">
        <v>0</v>
      </c>
      <c r="G84" s="203">
        <v>7.04</v>
      </c>
      <c r="H84" s="203">
        <v>0</v>
      </c>
      <c r="I84" s="203">
        <v>0</v>
      </c>
      <c r="J84" s="203">
        <v>6.29</v>
      </c>
      <c r="K84" s="203">
        <v>1.34</v>
      </c>
      <c r="L84" s="203">
        <v>7.97</v>
      </c>
      <c r="M84" s="203">
        <v>0.16</v>
      </c>
      <c r="N84" s="203">
        <v>0.09</v>
      </c>
      <c r="O84" s="203">
        <v>0.21</v>
      </c>
      <c r="P84" s="203">
        <v>1.4</v>
      </c>
      <c r="Q84" s="203">
        <v>0.34</v>
      </c>
      <c r="R84" s="203">
        <v>1.1100000000000001</v>
      </c>
      <c r="S84" s="203">
        <v>0.55000000000000004</v>
      </c>
      <c r="T84" s="203">
        <v>0.06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</v>
      </c>
      <c r="AD84" s="203">
        <v>0</v>
      </c>
      <c r="AE84" s="203">
        <v>0</v>
      </c>
      <c r="AF84" s="203">
        <v>0</v>
      </c>
      <c r="AG84" s="203">
        <v>46.55</v>
      </c>
      <c r="AH84" s="203">
        <v>0</v>
      </c>
      <c r="AI84" s="203">
        <v>46.55</v>
      </c>
      <c r="AJ84" s="203">
        <v>0</v>
      </c>
      <c r="AK84" s="203">
        <v>2.23</v>
      </c>
      <c r="AL84" s="203">
        <v>0</v>
      </c>
      <c r="AM84" s="203">
        <v>0</v>
      </c>
      <c r="AN84" s="203">
        <v>0</v>
      </c>
      <c r="AO84" s="203">
        <v>69.62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7.15</v>
      </c>
      <c r="AV84" s="203">
        <v>0.09</v>
      </c>
      <c r="AW84" s="203">
        <v>0.14000000000000001</v>
      </c>
      <c r="AX84" s="203">
        <v>7.0000000000000007E-2</v>
      </c>
      <c r="AY84" s="203">
        <v>2.38</v>
      </c>
    </row>
    <row r="85" spans="1:51">
      <c r="A85" t="s">
        <v>127</v>
      </c>
      <c r="B85" s="203">
        <v>0</v>
      </c>
      <c r="C85" s="203">
        <v>0</v>
      </c>
      <c r="D85" s="203">
        <v>4.45</v>
      </c>
      <c r="E85" s="203">
        <v>0</v>
      </c>
      <c r="F85" s="203">
        <v>0</v>
      </c>
      <c r="G85" s="203">
        <v>7.04</v>
      </c>
      <c r="H85" s="203">
        <v>0</v>
      </c>
      <c r="I85" s="203">
        <v>0</v>
      </c>
      <c r="J85" s="203">
        <v>6.29</v>
      </c>
      <c r="K85" s="203">
        <v>1.34</v>
      </c>
      <c r="L85" s="203">
        <v>7.97</v>
      </c>
      <c r="M85" s="203">
        <v>0.16</v>
      </c>
      <c r="N85" s="203">
        <v>0.09</v>
      </c>
      <c r="O85" s="203">
        <v>0.21</v>
      </c>
      <c r="P85" s="203">
        <v>1.4</v>
      </c>
      <c r="Q85" s="203">
        <v>0.34</v>
      </c>
      <c r="R85" s="203">
        <v>1.1100000000000001</v>
      </c>
      <c r="S85" s="203">
        <v>0.55000000000000004</v>
      </c>
      <c r="T85" s="203">
        <v>0.06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</v>
      </c>
      <c r="AD85" s="203">
        <v>0</v>
      </c>
      <c r="AE85" s="203">
        <v>0</v>
      </c>
      <c r="AF85" s="203">
        <v>0</v>
      </c>
      <c r="AG85" s="203">
        <v>46.55</v>
      </c>
      <c r="AH85" s="203">
        <v>0</v>
      </c>
      <c r="AI85" s="203">
        <v>46.55</v>
      </c>
      <c r="AJ85" s="203">
        <v>0</v>
      </c>
      <c r="AK85" s="203">
        <v>2.23</v>
      </c>
      <c r="AL85" s="203">
        <v>0</v>
      </c>
      <c r="AM85" s="203">
        <v>0</v>
      </c>
      <c r="AN85" s="203">
        <v>0</v>
      </c>
      <c r="AO85" s="203">
        <v>69.62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7.15</v>
      </c>
      <c r="AV85" s="203">
        <v>0.09</v>
      </c>
      <c r="AW85" s="203">
        <v>0.14000000000000001</v>
      </c>
      <c r="AX85" s="203">
        <v>0.14000000000000001</v>
      </c>
      <c r="AY85" s="203">
        <v>2.38</v>
      </c>
    </row>
    <row r="86" spans="1:51">
      <c r="A86" t="s">
        <v>128</v>
      </c>
      <c r="B86" s="203">
        <v>0</v>
      </c>
      <c r="C86" s="203">
        <v>0</v>
      </c>
      <c r="D86" s="203">
        <v>4.45</v>
      </c>
      <c r="E86" s="203">
        <v>0</v>
      </c>
      <c r="F86" s="203">
        <v>0</v>
      </c>
      <c r="G86" s="203">
        <v>7.04</v>
      </c>
      <c r="H86" s="203">
        <v>0</v>
      </c>
      <c r="I86" s="203">
        <v>0</v>
      </c>
      <c r="J86" s="203">
        <v>6.29</v>
      </c>
      <c r="K86" s="203">
        <v>1.34</v>
      </c>
      <c r="L86" s="203">
        <v>7.97</v>
      </c>
      <c r="M86" s="203">
        <v>0.08</v>
      </c>
      <c r="N86" s="203">
        <v>0.18</v>
      </c>
      <c r="O86" s="203">
        <v>0.21</v>
      </c>
      <c r="P86" s="203">
        <v>1.4</v>
      </c>
      <c r="Q86" s="203">
        <v>0.34</v>
      </c>
      <c r="R86" s="203">
        <v>1.1100000000000001</v>
      </c>
      <c r="S86" s="203">
        <v>0.55000000000000004</v>
      </c>
      <c r="T86" s="203">
        <v>0.06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</v>
      </c>
      <c r="AD86" s="203">
        <v>0</v>
      </c>
      <c r="AE86" s="203">
        <v>0</v>
      </c>
      <c r="AF86" s="203">
        <v>0</v>
      </c>
      <c r="AG86" s="203">
        <v>46.55</v>
      </c>
      <c r="AH86" s="203">
        <v>0</v>
      </c>
      <c r="AI86" s="203">
        <v>46.55</v>
      </c>
      <c r="AJ86" s="203">
        <v>0</v>
      </c>
      <c r="AK86" s="203">
        <v>2.23</v>
      </c>
      <c r="AL86" s="203">
        <v>0</v>
      </c>
      <c r="AM86" s="203">
        <v>0</v>
      </c>
      <c r="AN86" s="203">
        <v>0</v>
      </c>
      <c r="AO86" s="203">
        <v>69.62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7.15</v>
      </c>
      <c r="AV86" s="203">
        <v>0.09</v>
      </c>
      <c r="AW86" s="203">
        <v>0.14000000000000001</v>
      </c>
      <c r="AX86" s="203">
        <v>0.14000000000000001</v>
      </c>
      <c r="AY86" s="203">
        <v>2.38</v>
      </c>
    </row>
    <row r="87" spans="1:51">
      <c r="A87" t="s">
        <v>129</v>
      </c>
      <c r="B87" s="203">
        <v>0</v>
      </c>
      <c r="C87" s="203">
        <v>0</v>
      </c>
      <c r="D87" s="203">
        <v>4.53</v>
      </c>
      <c r="E87" s="203">
        <v>0</v>
      </c>
      <c r="F87" s="203">
        <v>0</v>
      </c>
      <c r="G87" s="203">
        <v>7.04</v>
      </c>
      <c r="H87" s="203">
        <v>0</v>
      </c>
      <c r="I87" s="203">
        <v>0</v>
      </c>
      <c r="J87" s="203">
        <v>6.29</v>
      </c>
      <c r="K87" s="203">
        <v>1.34</v>
      </c>
      <c r="L87" s="203">
        <v>7.97</v>
      </c>
      <c r="M87" s="203">
        <v>0.16</v>
      </c>
      <c r="N87" s="203">
        <v>0.18</v>
      </c>
      <c r="O87" s="203">
        <v>0.21</v>
      </c>
      <c r="P87" s="203">
        <v>1.4</v>
      </c>
      <c r="Q87" s="203">
        <v>0.33</v>
      </c>
      <c r="R87" s="203">
        <v>1.1100000000000001</v>
      </c>
      <c r="S87" s="203">
        <v>0.55000000000000004</v>
      </c>
      <c r="T87" s="203">
        <v>0.06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</v>
      </c>
      <c r="AD87" s="203">
        <v>0</v>
      </c>
      <c r="AE87" s="203">
        <v>0</v>
      </c>
      <c r="AF87" s="203">
        <v>0</v>
      </c>
      <c r="AG87" s="203">
        <v>46.55</v>
      </c>
      <c r="AH87" s="203">
        <v>0</v>
      </c>
      <c r="AI87" s="203">
        <v>46.55</v>
      </c>
      <c r="AJ87" s="203">
        <v>0</v>
      </c>
      <c r="AK87" s="203">
        <v>2.23</v>
      </c>
      <c r="AL87" s="203">
        <v>0</v>
      </c>
      <c r="AM87" s="203">
        <v>0</v>
      </c>
      <c r="AN87" s="203">
        <v>0</v>
      </c>
      <c r="AO87" s="203">
        <v>69.62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7.15</v>
      </c>
      <c r="AV87" s="203">
        <v>0.09</v>
      </c>
      <c r="AW87" s="203">
        <v>0.14000000000000001</v>
      </c>
      <c r="AX87" s="203">
        <v>0.14000000000000001</v>
      </c>
      <c r="AY87" s="203">
        <v>2.38</v>
      </c>
    </row>
    <row r="88" spans="1:51">
      <c r="A88" t="s">
        <v>130</v>
      </c>
      <c r="B88" s="203">
        <v>0</v>
      </c>
      <c r="C88" s="203">
        <v>0</v>
      </c>
      <c r="D88" s="203">
        <v>4.53</v>
      </c>
      <c r="E88" s="203">
        <v>0</v>
      </c>
      <c r="F88" s="203">
        <v>0</v>
      </c>
      <c r="G88" s="203">
        <v>7.04</v>
      </c>
      <c r="H88" s="203">
        <v>0</v>
      </c>
      <c r="I88" s="203">
        <v>0</v>
      </c>
      <c r="J88" s="203">
        <v>6.29</v>
      </c>
      <c r="K88" s="203">
        <v>1.34</v>
      </c>
      <c r="L88" s="203">
        <v>7.97</v>
      </c>
      <c r="M88" s="203">
        <v>0.16</v>
      </c>
      <c r="N88" s="203">
        <v>0.18</v>
      </c>
      <c r="O88" s="203">
        <v>0.21</v>
      </c>
      <c r="P88" s="203">
        <v>1.4</v>
      </c>
      <c r="Q88" s="203">
        <v>0.33</v>
      </c>
      <c r="R88" s="203">
        <v>1.1100000000000001</v>
      </c>
      <c r="S88" s="203">
        <v>0.55000000000000004</v>
      </c>
      <c r="T88" s="203">
        <v>0.06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</v>
      </c>
      <c r="AD88" s="203">
        <v>0</v>
      </c>
      <c r="AE88" s="203">
        <v>0</v>
      </c>
      <c r="AF88" s="203">
        <v>0</v>
      </c>
      <c r="AG88" s="203">
        <v>46.55</v>
      </c>
      <c r="AH88" s="203">
        <v>0</v>
      </c>
      <c r="AI88" s="203">
        <v>46.55</v>
      </c>
      <c r="AJ88" s="203">
        <v>0</v>
      </c>
      <c r="AK88" s="203">
        <v>2.23</v>
      </c>
      <c r="AL88" s="203">
        <v>0</v>
      </c>
      <c r="AM88" s="203">
        <v>0</v>
      </c>
      <c r="AN88" s="203">
        <v>0</v>
      </c>
      <c r="AO88" s="203">
        <v>69.62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7.15</v>
      </c>
      <c r="AV88" s="203">
        <v>0.09</v>
      </c>
      <c r="AW88" s="203">
        <v>0.14000000000000001</v>
      </c>
      <c r="AX88" s="203">
        <v>0.06</v>
      </c>
      <c r="AY88" s="203">
        <v>2.38</v>
      </c>
    </row>
    <row r="89" spans="1:51">
      <c r="A89" t="s">
        <v>131</v>
      </c>
      <c r="B89" s="203">
        <v>0</v>
      </c>
      <c r="C89" s="203">
        <v>0</v>
      </c>
      <c r="D89" s="203">
        <v>4.53</v>
      </c>
      <c r="E89" s="203">
        <v>0</v>
      </c>
      <c r="F89" s="203">
        <v>0</v>
      </c>
      <c r="G89" s="203">
        <v>7.04</v>
      </c>
      <c r="H89" s="203">
        <v>0</v>
      </c>
      <c r="I89" s="203">
        <v>0</v>
      </c>
      <c r="J89" s="203">
        <v>6.29</v>
      </c>
      <c r="K89" s="203">
        <v>1.34</v>
      </c>
      <c r="L89" s="203">
        <v>7.97</v>
      </c>
      <c r="M89" s="203">
        <v>0.16</v>
      </c>
      <c r="N89" s="203">
        <v>0.18</v>
      </c>
      <c r="O89" s="203">
        <v>0.21</v>
      </c>
      <c r="P89" s="203">
        <v>1.4</v>
      </c>
      <c r="Q89" s="203">
        <v>0.33</v>
      </c>
      <c r="R89" s="203">
        <v>1.1100000000000001</v>
      </c>
      <c r="S89" s="203">
        <v>0.55000000000000004</v>
      </c>
      <c r="T89" s="203">
        <v>0.06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</v>
      </c>
      <c r="AD89" s="203">
        <v>0</v>
      </c>
      <c r="AE89" s="203">
        <v>0</v>
      </c>
      <c r="AF89" s="203">
        <v>0</v>
      </c>
      <c r="AG89" s="203">
        <v>46.55</v>
      </c>
      <c r="AH89" s="203">
        <v>0</v>
      </c>
      <c r="AI89" s="203">
        <v>46.55</v>
      </c>
      <c r="AJ89" s="203">
        <v>0</v>
      </c>
      <c r="AK89" s="203">
        <v>2.23</v>
      </c>
      <c r="AL89" s="203">
        <v>0</v>
      </c>
      <c r="AM89" s="203">
        <v>0</v>
      </c>
      <c r="AN89" s="203">
        <v>0</v>
      </c>
      <c r="AO89" s="203">
        <v>69.62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7.15</v>
      </c>
      <c r="AV89" s="203">
        <v>0.09</v>
      </c>
      <c r="AW89" s="203">
        <v>0.19</v>
      </c>
      <c r="AX89" s="203">
        <v>7.0000000000000007E-2</v>
      </c>
      <c r="AY89" s="203">
        <v>2.38</v>
      </c>
    </row>
    <row r="90" spans="1:51">
      <c r="A90" t="s">
        <v>132</v>
      </c>
      <c r="B90" s="203">
        <v>0</v>
      </c>
      <c r="C90" s="203">
        <v>0</v>
      </c>
      <c r="D90" s="203">
        <v>4.53</v>
      </c>
      <c r="E90" s="203">
        <v>0</v>
      </c>
      <c r="F90" s="203">
        <v>0</v>
      </c>
      <c r="G90" s="203">
        <v>7.04</v>
      </c>
      <c r="H90" s="203">
        <v>0</v>
      </c>
      <c r="I90" s="203">
        <v>0</v>
      </c>
      <c r="J90" s="203">
        <v>6.29</v>
      </c>
      <c r="K90" s="203">
        <v>1.34</v>
      </c>
      <c r="L90" s="203">
        <v>7.97</v>
      </c>
      <c r="M90" s="203">
        <v>0.16</v>
      </c>
      <c r="N90" s="203">
        <v>0.18</v>
      </c>
      <c r="O90" s="203">
        <v>0.21</v>
      </c>
      <c r="P90" s="203">
        <v>1.4</v>
      </c>
      <c r="Q90" s="203">
        <v>0.33</v>
      </c>
      <c r="R90" s="203">
        <v>1.1100000000000001</v>
      </c>
      <c r="S90" s="203">
        <v>0.55000000000000004</v>
      </c>
      <c r="T90" s="203">
        <v>0.06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</v>
      </c>
      <c r="AD90" s="203">
        <v>0</v>
      </c>
      <c r="AE90" s="203">
        <v>0</v>
      </c>
      <c r="AF90" s="203">
        <v>0</v>
      </c>
      <c r="AG90" s="203">
        <v>46.55</v>
      </c>
      <c r="AH90" s="203">
        <v>0</v>
      </c>
      <c r="AI90" s="203">
        <v>46.55</v>
      </c>
      <c r="AJ90" s="203">
        <v>0</v>
      </c>
      <c r="AK90" s="203">
        <v>2.23</v>
      </c>
      <c r="AL90" s="203">
        <v>0</v>
      </c>
      <c r="AM90" s="203">
        <v>0</v>
      </c>
      <c r="AN90" s="203">
        <v>0</v>
      </c>
      <c r="AO90" s="203">
        <v>69.62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7.15</v>
      </c>
      <c r="AV90" s="203">
        <v>0.09</v>
      </c>
      <c r="AW90" s="203">
        <v>0.19</v>
      </c>
      <c r="AX90" s="203">
        <v>0.14000000000000001</v>
      </c>
      <c r="AY90" s="203">
        <v>2.38</v>
      </c>
    </row>
    <row r="91" spans="1:51">
      <c r="A91" t="s">
        <v>133</v>
      </c>
      <c r="B91" s="203">
        <v>0</v>
      </c>
      <c r="C91" s="203">
        <v>0</v>
      </c>
      <c r="D91" s="203">
        <v>4.55</v>
      </c>
      <c r="E91" s="203">
        <v>0</v>
      </c>
      <c r="F91" s="203">
        <v>0</v>
      </c>
      <c r="G91" s="203">
        <v>7.04</v>
      </c>
      <c r="H91" s="203">
        <v>0</v>
      </c>
      <c r="I91" s="203">
        <v>0</v>
      </c>
      <c r="J91" s="203">
        <v>6.29</v>
      </c>
      <c r="K91" s="203">
        <v>1.34</v>
      </c>
      <c r="L91" s="203">
        <v>7.97</v>
      </c>
      <c r="M91" s="203">
        <v>0.16</v>
      </c>
      <c r="N91" s="203">
        <v>0.18</v>
      </c>
      <c r="O91" s="203">
        <v>0.21</v>
      </c>
      <c r="P91" s="203">
        <v>1.4</v>
      </c>
      <c r="Q91" s="203">
        <v>0.34</v>
      </c>
      <c r="R91" s="203">
        <v>1.1100000000000001</v>
      </c>
      <c r="S91" s="203">
        <v>0.55000000000000004</v>
      </c>
      <c r="T91" s="203">
        <v>0.06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</v>
      </c>
      <c r="AD91" s="203">
        <v>0</v>
      </c>
      <c r="AE91" s="203">
        <v>0</v>
      </c>
      <c r="AF91" s="203">
        <v>0</v>
      </c>
      <c r="AG91" s="203">
        <v>46.55</v>
      </c>
      <c r="AH91" s="203">
        <v>0</v>
      </c>
      <c r="AI91" s="203">
        <v>46.55</v>
      </c>
      <c r="AJ91" s="203">
        <v>0</v>
      </c>
      <c r="AK91" s="203">
        <v>2.23</v>
      </c>
      <c r="AL91" s="203">
        <v>0</v>
      </c>
      <c r="AM91" s="203">
        <v>0</v>
      </c>
      <c r="AN91" s="203">
        <v>0</v>
      </c>
      <c r="AO91" s="203">
        <v>69.62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7.15</v>
      </c>
      <c r="AV91" s="203">
        <v>0.09</v>
      </c>
      <c r="AW91" s="203">
        <v>0.19</v>
      </c>
      <c r="AX91" s="203">
        <v>0.14000000000000001</v>
      </c>
      <c r="AY91" s="203">
        <v>2.38</v>
      </c>
    </row>
    <row r="92" spans="1:51">
      <c r="A92" t="s">
        <v>134</v>
      </c>
      <c r="B92" s="203">
        <v>0</v>
      </c>
      <c r="C92" s="203">
        <v>0</v>
      </c>
      <c r="D92" s="203">
        <v>4.55</v>
      </c>
      <c r="E92" s="203">
        <v>0</v>
      </c>
      <c r="F92" s="203">
        <v>0</v>
      </c>
      <c r="G92" s="203">
        <v>7.04</v>
      </c>
      <c r="H92" s="203">
        <v>0</v>
      </c>
      <c r="I92" s="203">
        <v>0</v>
      </c>
      <c r="J92" s="203">
        <v>6.29</v>
      </c>
      <c r="K92" s="203">
        <v>1.34</v>
      </c>
      <c r="L92" s="203">
        <v>7.97</v>
      </c>
      <c r="M92" s="203">
        <v>0.16</v>
      </c>
      <c r="N92" s="203">
        <v>0.18</v>
      </c>
      <c r="O92" s="203">
        <v>0.21</v>
      </c>
      <c r="P92" s="203">
        <v>1.4</v>
      </c>
      <c r="Q92" s="203">
        <v>0.34</v>
      </c>
      <c r="R92" s="203">
        <v>1.1100000000000001</v>
      </c>
      <c r="S92" s="203">
        <v>0.55000000000000004</v>
      </c>
      <c r="T92" s="203">
        <v>0.06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</v>
      </c>
      <c r="AD92" s="203">
        <v>0</v>
      </c>
      <c r="AE92" s="203">
        <v>0</v>
      </c>
      <c r="AF92" s="203">
        <v>0</v>
      </c>
      <c r="AG92" s="203">
        <v>46.55</v>
      </c>
      <c r="AH92" s="203">
        <v>0</v>
      </c>
      <c r="AI92" s="203">
        <v>46.55</v>
      </c>
      <c r="AJ92" s="203">
        <v>0</v>
      </c>
      <c r="AK92" s="203">
        <v>2.23</v>
      </c>
      <c r="AL92" s="203">
        <v>0</v>
      </c>
      <c r="AM92" s="203">
        <v>0</v>
      </c>
      <c r="AN92" s="203">
        <v>0</v>
      </c>
      <c r="AO92" s="203">
        <v>69.62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7.15</v>
      </c>
      <c r="AV92" s="203">
        <v>0.09</v>
      </c>
      <c r="AW92" s="203">
        <v>0.19</v>
      </c>
      <c r="AX92" s="203">
        <v>0.11</v>
      </c>
      <c r="AY92" s="203">
        <v>2.38</v>
      </c>
    </row>
    <row r="93" spans="1:51">
      <c r="A93" t="s">
        <v>135</v>
      </c>
      <c r="B93" s="203">
        <v>0</v>
      </c>
      <c r="C93" s="203">
        <v>0</v>
      </c>
      <c r="D93" s="203">
        <v>4.55</v>
      </c>
      <c r="E93" s="203">
        <v>0</v>
      </c>
      <c r="F93" s="203">
        <v>0</v>
      </c>
      <c r="G93" s="203">
        <v>7.04</v>
      </c>
      <c r="H93" s="203">
        <v>0</v>
      </c>
      <c r="I93" s="203">
        <v>0</v>
      </c>
      <c r="J93" s="203">
        <v>6.29</v>
      </c>
      <c r="K93" s="203">
        <v>1.34</v>
      </c>
      <c r="L93" s="203">
        <v>7.97</v>
      </c>
      <c r="M93" s="203">
        <v>0.16</v>
      </c>
      <c r="N93" s="203">
        <v>0.18</v>
      </c>
      <c r="O93" s="203">
        <v>0.21</v>
      </c>
      <c r="P93" s="203">
        <v>1.4</v>
      </c>
      <c r="Q93" s="203">
        <v>0.34</v>
      </c>
      <c r="R93" s="203">
        <v>1.1100000000000001</v>
      </c>
      <c r="S93" s="203">
        <v>0.55000000000000004</v>
      </c>
      <c r="T93" s="203">
        <v>0.06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</v>
      </c>
      <c r="AD93" s="203">
        <v>0</v>
      </c>
      <c r="AE93" s="203">
        <v>0</v>
      </c>
      <c r="AF93" s="203">
        <v>0</v>
      </c>
      <c r="AG93" s="203">
        <v>46.55</v>
      </c>
      <c r="AH93" s="203">
        <v>0</v>
      </c>
      <c r="AI93" s="203">
        <v>46.55</v>
      </c>
      <c r="AJ93" s="203">
        <v>0</v>
      </c>
      <c r="AK93" s="203">
        <v>2.23</v>
      </c>
      <c r="AL93" s="203">
        <v>0</v>
      </c>
      <c r="AM93" s="203">
        <v>0</v>
      </c>
      <c r="AN93" s="203">
        <v>0</v>
      </c>
      <c r="AO93" s="203">
        <v>69.62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7.15</v>
      </c>
      <c r="AV93" s="203">
        <v>0.17</v>
      </c>
      <c r="AW93" s="203">
        <v>0.14000000000000001</v>
      </c>
      <c r="AX93" s="203">
        <v>0.08</v>
      </c>
      <c r="AY93" s="203">
        <v>2.38</v>
      </c>
    </row>
    <row r="94" spans="1:51">
      <c r="A94" t="s">
        <v>136</v>
      </c>
      <c r="B94" s="203">
        <v>0</v>
      </c>
      <c r="C94" s="203">
        <v>0</v>
      </c>
      <c r="D94" s="203">
        <v>4.55</v>
      </c>
      <c r="E94" s="203">
        <v>0</v>
      </c>
      <c r="F94" s="203">
        <v>0</v>
      </c>
      <c r="G94" s="203">
        <v>7.04</v>
      </c>
      <c r="H94" s="203">
        <v>0</v>
      </c>
      <c r="I94" s="203">
        <v>0</v>
      </c>
      <c r="J94" s="203">
        <v>6.29</v>
      </c>
      <c r="K94" s="203">
        <v>1.34</v>
      </c>
      <c r="L94" s="203">
        <v>7.97</v>
      </c>
      <c r="M94" s="203">
        <v>0.16</v>
      </c>
      <c r="N94" s="203">
        <v>0.18</v>
      </c>
      <c r="O94" s="203">
        <v>0.21</v>
      </c>
      <c r="P94" s="203">
        <v>1.4</v>
      </c>
      <c r="Q94" s="203">
        <v>0.34</v>
      </c>
      <c r="R94" s="203">
        <v>1.1100000000000001</v>
      </c>
      <c r="S94" s="203">
        <v>0.55000000000000004</v>
      </c>
      <c r="T94" s="203">
        <v>0.06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</v>
      </c>
      <c r="AD94" s="203">
        <v>0</v>
      </c>
      <c r="AE94" s="203">
        <v>0</v>
      </c>
      <c r="AF94" s="203">
        <v>0</v>
      </c>
      <c r="AG94" s="203">
        <v>46.55</v>
      </c>
      <c r="AH94" s="203">
        <v>0</v>
      </c>
      <c r="AI94" s="203">
        <v>46.55</v>
      </c>
      <c r="AJ94" s="203">
        <v>0</v>
      </c>
      <c r="AK94" s="203">
        <v>2.23</v>
      </c>
      <c r="AL94" s="203">
        <v>0</v>
      </c>
      <c r="AM94" s="203">
        <v>0</v>
      </c>
      <c r="AN94" s="203">
        <v>0</v>
      </c>
      <c r="AO94" s="203">
        <v>69.62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7.15</v>
      </c>
      <c r="AV94" s="203">
        <v>0.17</v>
      </c>
      <c r="AW94" s="203">
        <v>0.1</v>
      </c>
      <c r="AX94" s="203">
        <v>0.05</v>
      </c>
      <c r="AY94" s="203">
        <v>2.38</v>
      </c>
    </row>
    <row r="95" spans="1:51">
      <c r="A95" t="s">
        <v>137</v>
      </c>
      <c r="B95" s="203">
        <v>0</v>
      </c>
      <c r="C95" s="203">
        <v>0</v>
      </c>
      <c r="D95" s="203">
        <v>4.55</v>
      </c>
      <c r="E95" s="203">
        <v>0</v>
      </c>
      <c r="F95" s="203">
        <v>0</v>
      </c>
      <c r="G95" s="203">
        <v>7.04</v>
      </c>
      <c r="H95" s="203">
        <v>0</v>
      </c>
      <c r="I95" s="203">
        <v>0</v>
      </c>
      <c r="J95" s="203">
        <v>6.29</v>
      </c>
      <c r="K95" s="203">
        <v>1.34</v>
      </c>
      <c r="L95" s="203">
        <v>7.97</v>
      </c>
      <c r="M95" s="203">
        <v>0.16</v>
      </c>
      <c r="N95" s="203">
        <v>0.18</v>
      </c>
      <c r="O95" s="203">
        <v>0.21</v>
      </c>
      <c r="P95" s="203">
        <v>1.4</v>
      </c>
      <c r="Q95" s="203">
        <v>0.34</v>
      </c>
      <c r="R95" s="203">
        <v>1.1100000000000001</v>
      </c>
      <c r="S95" s="203">
        <v>0.55000000000000004</v>
      </c>
      <c r="T95" s="203">
        <v>0.06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</v>
      </c>
      <c r="AD95" s="203">
        <v>0</v>
      </c>
      <c r="AE95" s="203">
        <v>0</v>
      </c>
      <c r="AF95" s="203">
        <v>0</v>
      </c>
      <c r="AG95" s="203">
        <v>46.55</v>
      </c>
      <c r="AH95" s="203">
        <v>0</v>
      </c>
      <c r="AI95" s="203">
        <v>46.55</v>
      </c>
      <c r="AJ95" s="203">
        <v>0</v>
      </c>
      <c r="AK95" s="203">
        <v>2.23</v>
      </c>
      <c r="AL95" s="203">
        <v>0</v>
      </c>
      <c r="AM95" s="203">
        <v>0</v>
      </c>
      <c r="AN95" s="203">
        <v>0</v>
      </c>
      <c r="AO95" s="203">
        <v>69.62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7.15</v>
      </c>
      <c r="AV95" s="203">
        <v>0.17</v>
      </c>
      <c r="AW95" s="203">
        <v>0.05</v>
      </c>
      <c r="AX95" s="203">
        <v>0.03</v>
      </c>
      <c r="AY95" s="203">
        <v>2.38</v>
      </c>
    </row>
    <row r="96" spans="1:51">
      <c r="A96" t="s">
        <v>138</v>
      </c>
      <c r="B96" s="203">
        <v>0</v>
      </c>
      <c r="C96" s="203">
        <v>0</v>
      </c>
      <c r="D96" s="203">
        <v>4.55</v>
      </c>
      <c r="E96" s="203">
        <v>0</v>
      </c>
      <c r="F96" s="203">
        <v>0</v>
      </c>
      <c r="G96" s="203">
        <v>7.04</v>
      </c>
      <c r="H96" s="203">
        <v>0</v>
      </c>
      <c r="I96" s="203">
        <v>0</v>
      </c>
      <c r="J96" s="203">
        <v>6.29</v>
      </c>
      <c r="K96" s="203">
        <v>1.34</v>
      </c>
      <c r="L96" s="203">
        <v>7.96</v>
      </c>
      <c r="M96" s="203">
        <v>0.16</v>
      </c>
      <c r="N96" s="203">
        <v>0.18</v>
      </c>
      <c r="O96" s="203">
        <v>0.21</v>
      </c>
      <c r="P96" s="203">
        <v>1.4</v>
      </c>
      <c r="Q96" s="203">
        <v>0.34</v>
      </c>
      <c r="R96" s="203">
        <v>1.1100000000000001</v>
      </c>
      <c r="S96" s="203">
        <v>0.55000000000000004</v>
      </c>
      <c r="T96" s="203">
        <v>0.06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</v>
      </c>
      <c r="AD96" s="203">
        <v>0</v>
      </c>
      <c r="AE96" s="203">
        <v>0</v>
      </c>
      <c r="AF96" s="203">
        <v>0</v>
      </c>
      <c r="AG96" s="203">
        <v>46.55</v>
      </c>
      <c r="AH96" s="203">
        <v>0</v>
      </c>
      <c r="AI96" s="203">
        <v>46.55</v>
      </c>
      <c r="AJ96" s="203">
        <v>0</v>
      </c>
      <c r="AK96" s="203">
        <v>2.23</v>
      </c>
      <c r="AL96" s="203">
        <v>0</v>
      </c>
      <c r="AM96" s="203">
        <v>0</v>
      </c>
      <c r="AN96" s="203">
        <v>0</v>
      </c>
      <c r="AO96" s="203">
        <v>69.62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7.15</v>
      </c>
      <c r="AV96" s="203">
        <v>0.17</v>
      </c>
      <c r="AW96" s="203">
        <v>0.05</v>
      </c>
      <c r="AX96" s="203">
        <v>0</v>
      </c>
      <c r="AY96" s="203">
        <v>2.38</v>
      </c>
    </row>
    <row r="97" spans="1:51">
      <c r="A97" t="s">
        <v>139</v>
      </c>
      <c r="B97" s="203">
        <v>0</v>
      </c>
      <c r="C97" s="203">
        <v>0</v>
      </c>
      <c r="D97" s="203">
        <v>4.55</v>
      </c>
      <c r="E97" s="203">
        <v>0</v>
      </c>
      <c r="F97" s="203">
        <v>0</v>
      </c>
      <c r="G97" s="203">
        <v>7.04</v>
      </c>
      <c r="H97" s="203">
        <v>0</v>
      </c>
      <c r="I97" s="203">
        <v>0</v>
      </c>
      <c r="J97" s="203">
        <v>6.29</v>
      </c>
      <c r="K97" s="203">
        <v>1.34</v>
      </c>
      <c r="L97" s="203">
        <v>7.97</v>
      </c>
      <c r="M97" s="203">
        <v>0.16</v>
      </c>
      <c r="N97" s="203">
        <v>0.09</v>
      </c>
      <c r="O97" s="203">
        <v>0.21</v>
      </c>
      <c r="P97" s="203">
        <v>1.4</v>
      </c>
      <c r="Q97" s="203">
        <v>0.34</v>
      </c>
      <c r="R97" s="203">
        <v>1.1100000000000001</v>
      </c>
      <c r="S97" s="203">
        <v>0.55000000000000004</v>
      </c>
      <c r="T97" s="203">
        <v>0.06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</v>
      </c>
      <c r="AD97" s="203">
        <v>0</v>
      </c>
      <c r="AE97" s="203">
        <v>0</v>
      </c>
      <c r="AF97" s="203">
        <v>0</v>
      </c>
      <c r="AG97" s="203">
        <v>46.55</v>
      </c>
      <c r="AH97" s="203">
        <v>0</v>
      </c>
      <c r="AI97" s="203">
        <v>46.55</v>
      </c>
      <c r="AJ97" s="203">
        <v>0</v>
      </c>
      <c r="AK97" s="203">
        <v>2.23</v>
      </c>
      <c r="AL97" s="203">
        <v>0</v>
      </c>
      <c r="AM97" s="203">
        <v>0</v>
      </c>
      <c r="AN97" s="203">
        <v>0</v>
      </c>
      <c r="AO97" s="203">
        <v>69.62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7.15</v>
      </c>
      <c r="AV97" s="203">
        <v>0.17</v>
      </c>
      <c r="AW97" s="203">
        <v>0</v>
      </c>
      <c r="AX97" s="203">
        <v>0</v>
      </c>
      <c r="AY97" s="203">
        <v>2.38</v>
      </c>
    </row>
    <row r="98" spans="1:51">
      <c r="A98" t="s">
        <v>140</v>
      </c>
      <c r="B98" s="203">
        <v>0</v>
      </c>
      <c r="C98" s="203">
        <v>0</v>
      </c>
      <c r="D98" s="203">
        <v>4.55</v>
      </c>
      <c r="E98" s="203">
        <v>0</v>
      </c>
      <c r="F98" s="203">
        <v>0</v>
      </c>
      <c r="G98" s="203">
        <v>7.04</v>
      </c>
      <c r="H98" s="203">
        <v>0</v>
      </c>
      <c r="I98" s="203">
        <v>0</v>
      </c>
      <c r="J98" s="203">
        <v>6.29</v>
      </c>
      <c r="K98" s="203">
        <v>1.34</v>
      </c>
      <c r="L98" s="203">
        <v>7.97</v>
      </c>
      <c r="M98" s="203">
        <v>0.16</v>
      </c>
      <c r="N98" s="203">
        <v>0.09</v>
      </c>
      <c r="O98" s="203">
        <v>0.21</v>
      </c>
      <c r="P98" s="203">
        <v>1.4</v>
      </c>
      <c r="Q98" s="203">
        <v>0.34</v>
      </c>
      <c r="R98" s="203">
        <v>1.1100000000000001</v>
      </c>
      <c r="S98" s="203">
        <v>0.55000000000000004</v>
      </c>
      <c r="T98" s="203">
        <v>0.06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</v>
      </c>
      <c r="AD98" s="203">
        <v>0</v>
      </c>
      <c r="AE98" s="203">
        <v>0</v>
      </c>
      <c r="AF98" s="203">
        <v>0</v>
      </c>
      <c r="AG98" s="203">
        <v>46.55</v>
      </c>
      <c r="AH98" s="203">
        <v>0</v>
      </c>
      <c r="AI98" s="203">
        <v>46.55</v>
      </c>
      <c r="AJ98" s="203">
        <v>0</v>
      </c>
      <c r="AK98" s="203">
        <v>2.23</v>
      </c>
      <c r="AL98" s="203">
        <v>0</v>
      </c>
      <c r="AM98" s="203">
        <v>0</v>
      </c>
      <c r="AN98" s="203">
        <v>0</v>
      </c>
      <c r="AO98" s="203">
        <v>69.62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7.15</v>
      </c>
      <c r="AV98" s="203">
        <v>0.17</v>
      </c>
      <c r="AW98" s="203">
        <v>0</v>
      </c>
      <c r="AX98" s="203">
        <v>0</v>
      </c>
      <c r="AY98" s="203">
        <v>2.38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0.10846999999999996</v>
      </c>
      <c r="E99">
        <f t="shared" si="0"/>
        <v>0</v>
      </c>
      <c r="F99">
        <f t="shared" si="0"/>
        <v>0</v>
      </c>
      <c r="G99">
        <f t="shared" si="0"/>
        <v>0.16895999999999994</v>
      </c>
      <c r="H99">
        <f t="shared" si="0"/>
        <v>0</v>
      </c>
      <c r="I99">
        <f t="shared" si="0"/>
        <v>0</v>
      </c>
      <c r="J99">
        <f t="shared" si="0"/>
        <v>0.15096000000000007</v>
      </c>
      <c r="K99">
        <f t="shared" si="0"/>
        <v>3.3900000000000055E-2</v>
      </c>
      <c r="L99">
        <f t="shared" si="0"/>
        <v>0.19060000000000032</v>
      </c>
      <c r="M99">
        <f t="shared" si="0"/>
        <v>2.9550000000000015E-3</v>
      </c>
      <c r="N99">
        <f t="shared" si="0"/>
        <v>2.7674999999999983E-3</v>
      </c>
      <c r="O99">
        <f t="shared" si="0"/>
        <v>4.1250000000000054E-3</v>
      </c>
      <c r="P99">
        <f t="shared" si="0"/>
        <v>2.5507500000000044E-2</v>
      </c>
      <c r="Q99">
        <f t="shared" si="0"/>
        <v>6.405000000000001E-3</v>
      </c>
      <c r="R99">
        <f t="shared" si="0"/>
        <v>2.0907499999999985E-2</v>
      </c>
      <c r="S99">
        <f t="shared" si="0"/>
        <v>1.02825E-2</v>
      </c>
      <c r="T99">
        <f t="shared" si="0"/>
        <v>1.6547500000000024E-2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5.0149999999999986E-2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1.1172000000000022</v>
      </c>
      <c r="AH99">
        <f t="shared" si="0"/>
        <v>0</v>
      </c>
      <c r="AI99">
        <f t="shared" si="0"/>
        <v>1.1172000000000022</v>
      </c>
      <c r="AJ99">
        <f t="shared" si="0"/>
        <v>0</v>
      </c>
      <c r="AK99">
        <f t="shared" si="0"/>
        <v>4.8119999999999954E-2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1.6807199999999998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0.14200499999999985</v>
      </c>
      <c r="AV99">
        <f t="shared" si="0"/>
        <v>1.6274999999999987E-3</v>
      </c>
      <c r="AW99">
        <f t="shared" si="0"/>
        <v>8.9000000000000006E-4</v>
      </c>
      <c r="AX99">
        <f t="shared" si="0"/>
        <v>9.400000000000003E-4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407</v>
      </c>
      <c r="AU1" t="s">
        <v>406</v>
      </c>
      <c r="AV1" t="s">
        <v>387</v>
      </c>
      <c r="AW1" t="s">
        <v>388</v>
      </c>
      <c r="AX1" t="s">
        <v>389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13.13</v>
      </c>
      <c r="E3" s="203">
        <v>0</v>
      </c>
      <c r="F3" s="203">
        <v>0</v>
      </c>
      <c r="G3" s="203">
        <v>21.14</v>
      </c>
      <c r="H3" s="203">
        <v>0</v>
      </c>
      <c r="I3" s="203">
        <v>0</v>
      </c>
      <c r="J3" s="203">
        <v>18.32</v>
      </c>
      <c r="K3" s="203">
        <v>3.75</v>
      </c>
      <c r="L3" s="203">
        <v>15</v>
      </c>
      <c r="M3" s="203">
        <v>1.33</v>
      </c>
      <c r="N3" s="203">
        <v>1.54</v>
      </c>
      <c r="O3" s="203">
        <v>0</v>
      </c>
      <c r="P3" s="203">
        <v>1.89</v>
      </c>
      <c r="Q3" s="203">
        <v>0.24</v>
      </c>
      <c r="R3" s="203">
        <v>0.49</v>
      </c>
      <c r="S3" s="203">
        <v>0.31</v>
      </c>
      <c r="T3" s="203">
        <v>0</v>
      </c>
      <c r="U3" s="203">
        <v>5.89</v>
      </c>
      <c r="V3" s="203">
        <v>0.16</v>
      </c>
      <c r="W3" s="203">
        <v>0.54</v>
      </c>
      <c r="X3" s="203">
        <v>1.73</v>
      </c>
      <c r="Y3" s="203">
        <v>0</v>
      </c>
      <c r="Z3" s="203">
        <v>2.96</v>
      </c>
      <c r="AA3" s="203">
        <v>1.06</v>
      </c>
      <c r="AB3" s="203">
        <v>0</v>
      </c>
      <c r="AC3" s="203">
        <v>11.7</v>
      </c>
      <c r="AD3" s="203">
        <v>0</v>
      </c>
      <c r="AE3" s="203">
        <v>0</v>
      </c>
      <c r="AF3" s="203">
        <v>0</v>
      </c>
      <c r="AG3" s="203">
        <v>29.88</v>
      </c>
      <c r="AH3" s="203">
        <v>0</v>
      </c>
      <c r="AI3" s="203">
        <v>29.88</v>
      </c>
      <c r="AJ3" s="203">
        <v>0</v>
      </c>
      <c r="AK3" s="203">
        <v>14.34</v>
      </c>
      <c r="AL3" s="203">
        <v>0</v>
      </c>
      <c r="AM3" s="203">
        <v>0</v>
      </c>
      <c r="AN3" s="203">
        <v>0</v>
      </c>
      <c r="AO3" s="203">
        <v>212.06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13.13</v>
      </c>
      <c r="E4" s="203">
        <v>0</v>
      </c>
      <c r="F4" s="203">
        <v>0</v>
      </c>
      <c r="G4" s="203">
        <v>21.14</v>
      </c>
      <c r="H4" s="203">
        <v>0</v>
      </c>
      <c r="I4" s="203">
        <v>0</v>
      </c>
      <c r="J4" s="203">
        <v>18.32</v>
      </c>
      <c r="K4" s="203">
        <v>4.0599999999999996</v>
      </c>
      <c r="L4" s="203">
        <v>90.05</v>
      </c>
      <c r="M4" s="203">
        <v>1.33</v>
      </c>
      <c r="N4" s="203">
        <v>1.54</v>
      </c>
      <c r="O4" s="203">
        <v>0</v>
      </c>
      <c r="P4" s="203">
        <v>1.89</v>
      </c>
      <c r="Q4" s="203">
        <v>0.24</v>
      </c>
      <c r="R4" s="203">
        <v>0.49</v>
      </c>
      <c r="S4" s="203">
        <v>0.31</v>
      </c>
      <c r="T4" s="203">
        <v>0</v>
      </c>
      <c r="U4" s="203">
        <v>5.89</v>
      </c>
      <c r="V4" s="203">
        <v>0.16</v>
      </c>
      <c r="W4" s="203">
        <v>0.54</v>
      </c>
      <c r="X4" s="203">
        <v>1.73</v>
      </c>
      <c r="Y4" s="203">
        <v>0</v>
      </c>
      <c r="Z4" s="203">
        <v>2.96</v>
      </c>
      <c r="AA4" s="203">
        <v>1.06</v>
      </c>
      <c r="AB4" s="203">
        <v>0</v>
      </c>
      <c r="AC4" s="203">
        <v>11.7</v>
      </c>
      <c r="AD4" s="203">
        <v>0</v>
      </c>
      <c r="AE4" s="203">
        <v>0</v>
      </c>
      <c r="AF4" s="203">
        <v>0</v>
      </c>
      <c r="AG4" s="203">
        <v>29.88</v>
      </c>
      <c r="AH4" s="203">
        <v>0</v>
      </c>
      <c r="AI4" s="203">
        <v>29.88</v>
      </c>
      <c r="AJ4" s="203">
        <v>0</v>
      </c>
      <c r="AK4" s="203">
        <v>14.34</v>
      </c>
      <c r="AL4" s="203">
        <v>0</v>
      </c>
      <c r="AM4" s="203">
        <v>0</v>
      </c>
      <c r="AN4" s="203">
        <v>0</v>
      </c>
      <c r="AO4" s="203">
        <v>212.06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13.13</v>
      </c>
      <c r="E5" s="203">
        <v>0</v>
      </c>
      <c r="F5" s="203">
        <v>0</v>
      </c>
      <c r="G5" s="203">
        <v>21.14</v>
      </c>
      <c r="H5" s="203">
        <v>0</v>
      </c>
      <c r="I5" s="203">
        <v>0</v>
      </c>
      <c r="J5" s="203">
        <v>18.32</v>
      </c>
      <c r="K5" s="203">
        <v>3.75</v>
      </c>
      <c r="L5" s="203">
        <v>167</v>
      </c>
      <c r="M5" s="203">
        <v>1.33</v>
      </c>
      <c r="N5" s="203">
        <v>1.54</v>
      </c>
      <c r="O5" s="203">
        <v>0</v>
      </c>
      <c r="P5" s="203">
        <v>1.89</v>
      </c>
      <c r="Q5" s="203">
        <v>0.24</v>
      </c>
      <c r="R5" s="203">
        <v>0.49</v>
      </c>
      <c r="S5" s="203">
        <v>0.31</v>
      </c>
      <c r="T5" s="203">
        <v>0</v>
      </c>
      <c r="U5" s="203">
        <v>5.89</v>
      </c>
      <c r="V5" s="203">
        <v>0.16</v>
      </c>
      <c r="W5" s="203">
        <v>0.54</v>
      </c>
      <c r="X5" s="203">
        <v>1.73</v>
      </c>
      <c r="Y5" s="203">
        <v>0</v>
      </c>
      <c r="Z5" s="203">
        <v>2.96</v>
      </c>
      <c r="AA5" s="203">
        <v>1.06</v>
      </c>
      <c r="AB5" s="203">
        <v>0</v>
      </c>
      <c r="AC5" s="203">
        <v>11.7</v>
      </c>
      <c r="AD5" s="203">
        <v>0</v>
      </c>
      <c r="AE5" s="203">
        <v>0</v>
      </c>
      <c r="AF5" s="203">
        <v>0</v>
      </c>
      <c r="AG5" s="203">
        <v>29.88</v>
      </c>
      <c r="AH5" s="203">
        <v>0</v>
      </c>
      <c r="AI5" s="203">
        <v>29.88</v>
      </c>
      <c r="AJ5" s="203">
        <v>0</v>
      </c>
      <c r="AK5" s="203">
        <v>14.34</v>
      </c>
      <c r="AL5" s="203">
        <v>0</v>
      </c>
      <c r="AM5" s="203">
        <v>0</v>
      </c>
      <c r="AN5" s="203">
        <v>0</v>
      </c>
      <c r="AO5" s="203">
        <v>212.06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13.13</v>
      </c>
      <c r="E6" s="203">
        <v>0</v>
      </c>
      <c r="F6" s="203">
        <v>0</v>
      </c>
      <c r="G6" s="203">
        <v>21.14</v>
      </c>
      <c r="H6" s="203">
        <v>0</v>
      </c>
      <c r="I6" s="203">
        <v>0</v>
      </c>
      <c r="J6" s="203">
        <v>18.32</v>
      </c>
      <c r="K6" s="203">
        <v>4.16</v>
      </c>
      <c r="L6" s="203">
        <v>208.36</v>
      </c>
      <c r="M6" s="203">
        <v>1.33</v>
      </c>
      <c r="N6" s="203">
        <v>1.54</v>
      </c>
      <c r="O6" s="203">
        <v>0</v>
      </c>
      <c r="P6" s="203">
        <v>1.89</v>
      </c>
      <c r="Q6" s="203">
        <v>0.24</v>
      </c>
      <c r="R6" s="203">
        <v>0.49</v>
      </c>
      <c r="S6" s="203">
        <v>0.31</v>
      </c>
      <c r="T6" s="203">
        <v>0</v>
      </c>
      <c r="U6" s="203">
        <v>5.89</v>
      </c>
      <c r="V6" s="203">
        <v>0.16</v>
      </c>
      <c r="W6" s="203">
        <v>0.54</v>
      </c>
      <c r="X6" s="203">
        <v>1.73</v>
      </c>
      <c r="Y6" s="203">
        <v>0</v>
      </c>
      <c r="Z6" s="203">
        <v>2.96</v>
      </c>
      <c r="AA6" s="203">
        <v>1.06</v>
      </c>
      <c r="AB6" s="203">
        <v>0</v>
      </c>
      <c r="AC6" s="203">
        <v>11.7</v>
      </c>
      <c r="AD6" s="203">
        <v>0</v>
      </c>
      <c r="AE6" s="203">
        <v>0</v>
      </c>
      <c r="AF6" s="203">
        <v>0</v>
      </c>
      <c r="AG6" s="203">
        <v>29.88</v>
      </c>
      <c r="AH6" s="203">
        <v>0</v>
      </c>
      <c r="AI6" s="203">
        <v>29.88</v>
      </c>
      <c r="AJ6" s="203">
        <v>0</v>
      </c>
      <c r="AK6" s="203">
        <v>14.34</v>
      </c>
      <c r="AL6" s="203">
        <v>0</v>
      </c>
      <c r="AM6" s="203">
        <v>0</v>
      </c>
      <c r="AN6" s="203">
        <v>0</v>
      </c>
      <c r="AO6" s="203">
        <v>212.06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13.13</v>
      </c>
      <c r="E7" s="203">
        <v>0</v>
      </c>
      <c r="F7" s="203">
        <v>0</v>
      </c>
      <c r="G7" s="203">
        <v>21.14</v>
      </c>
      <c r="H7" s="203">
        <v>0</v>
      </c>
      <c r="I7" s="203">
        <v>0</v>
      </c>
      <c r="J7" s="203">
        <v>18.32</v>
      </c>
      <c r="K7" s="203">
        <v>4.5599999999999996</v>
      </c>
      <c r="L7" s="203">
        <v>141.41999999999999</v>
      </c>
      <c r="M7" s="203">
        <v>1.33</v>
      </c>
      <c r="N7" s="203">
        <v>1.54</v>
      </c>
      <c r="O7" s="203">
        <v>0</v>
      </c>
      <c r="P7" s="203">
        <v>1.89</v>
      </c>
      <c r="Q7" s="203">
        <v>0.24</v>
      </c>
      <c r="R7" s="203">
        <v>0.49</v>
      </c>
      <c r="S7" s="203">
        <v>0.31</v>
      </c>
      <c r="T7" s="203">
        <v>0</v>
      </c>
      <c r="U7" s="203">
        <v>5.89</v>
      </c>
      <c r="V7" s="203">
        <v>0.16</v>
      </c>
      <c r="W7" s="203">
        <v>0.54</v>
      </c>
      <c r="X7" s="203">
        <v>1.73</v>
      </c>
      <c r="Y7" s="203">
        <v>0</v>
      </c>
      <c r="Z7" s="203">
        <v>2.96</v>
      </c>
      <c r="AA7" s="203">
        <v>1.06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29.88</v>
      </c>
      <c r="AH7" s="203">
        <v>0</v>
      </c>
      <c r="AI7" s="203">
        <v>29.88</v>
      </c>
      <c r="AJ7" s="203">
        <v>0</v>
      </c>
      <c r="AK7" s="203">
        <v>10.4</v>
      </c>
      <c r="AL7" s="203">
        <v>0</v>
      </c>
      <c r="AM7" s="203">
        <v>0</v>
      </c>
      <c r="AN7" s="203">
        <v>0</v>
      </c>
      <c r="AO7" s="203">
        <v>212.06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13.19</v>
      </c>
      <c r="E8" s="203">
        <v>0</v>
      </c>
      <c r="F8" s="203">
        <v>0</v>
      </c>
      <c r="G8" s="203">
        <v>21.14</v>
      </c>
      <c r="H8" s="203">
        <v>0</v>
      </c>
      <c r="I8" s="203">
        <v>0</v>
      </c>
      <c r="J8" s="203">
        <v>18.32</v>
      </c>
      <c r="K8" s="203">
        <v>4.5599999999999996</v>
      </c>
      <c r="L8" s="203">
        <v>141.03</v>
      </c>
      <c r="M8" s="203">
        <v>1.33</v>
      </c>
      <c r="N8" s="203">
        <v>1.54</v>
      </c>
      <c r="O8" s="203">
        <v>0</v>
      </c>
      <c r="P8" s="203">
        <v>1.89</v>
      </c>
      <c r="Q8" s="203">
        <v>0.24</v>
      </c>
      <c r="R8" s="203">
        <v>0.49</v>
      </c>
      <c r="S8" s="203">
        <v>0.31</v>
      </c>
      <c r="T8" s="203">
        <v>0</v>
      </c>
      <c r="U8" s="203">
        <v>5.89</v>
      </c>
      <c r="V8" s="203">
        <v>0.16</v>
      </c>
      <c r="W8" s="203">
        <v>0.54</v>
      </c>
      <c r="X8" s="203">
        <v>1.73</v>
      </c>
      <c r="Y8" s="203">
        <v>0</v>
      </c>
      <c r="Z8" s="203">
        <v>2.96</v>
      </c>
      <c r="AA8" s="203">
        <v>1.06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29.88</v>
      </c>
      <c r="AH8" s="203">
        <v>0</v>
      </c>
      <c r="AI8" s="203">
        <v>29.88</v>
      </c>
      <c r="AJ8" s="203">
        <v>0</v>
      </c>
      <c r="AK8" s="203">
        <v>10.4</v>
      </c>
      <c r="AL8" s="203">
        <v>0</v>
      </c>
      <c r="AM8" s="203">
        <v>0</v>
      </c>
      <c r="AN8" s="203">
        <v>0</v>
      </c>
      <c r="AO8" s="203">
        <v>212.06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13.19</v>
      </c>
      <c r="E9" s="203">
        <v>0</v>
      </c>
      <c r="F9" s="203">
        <v>0</v>
      </c>
      <c r="G9" s="203">
        <v>21.14</v>
      </c>
      <c r="H9" s="203">
        <v>0</v>
      </c>
      <c r="I9" s="203">
        <v>0</v>
      </c>
      <c r="J9" s="203">
        <v>18.32</v>
      </c>
      <c r="K9" s="203">
        <v>4.5599999999999996</v>
      </c>
      <c r="L9" s="203">
        <v>141.03</v>
      </c>
      <c r="M9" s="203">
        <v>1.07</v>
      </c>
      <c r="N9" s="203">
        <v>1.37</v>
      </c>
      <c r="O9" s="203">
        <v>0</v>
      </c>
      <c r="P9" s="203">
        <v>1.27</v>
      </c>
      <c r="Q9" s="203">
        <v>0.24</v>
      </c>
      <c r="R9" s="203">
        <v>0.49</v>
      </c>
      <c r="S9" s="203">
        <v>0.31</v>
      </c>
      <c r="T9" s="203">
        <v>0</v>
      </c>
      <c r="U9" s="203">
        <v>5.89</v>
      </c>
      <c r="V9" s="203">
        <v>0.16</v>
      </c>
      <c r="W9" s="203">
        <v>0.54</v>
      </c>
      <c r="X9" s="203">
        <v>1.73</v>
      </c>
      <c r="Y9" s="203">
        <v>0</v>
      </c>
      <c r="Z9" s="203">
        <v>2.96</v>
      </c>
      <c r="AA9" s="203">
        <v>1.06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29.88</v>
      </c>
      <c r="AH9" s="203">
        <v>0</v>
      </c>
      <c r="AI9" s="203">
        <v>29.88</v>
      </c>
      <c r="AJ9" s="203">
        <v>0</v>
      </c>
      <c r="AK9" s="203">
        <v>10.4</v>
      </c>
      <c r="AL9" s="203">
        <v>0</v>
      </c>
      <c r="AM9" s="203">
        <v>0</v>
      </c>
      <c r="AN9" s="203">
        <v>0</v>
      </c>
      <c r="AO9" s="203">
        <v>212.06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13.19</v>
      </c>
      <c r="E10" s="203">
        <v>0</v>
      </c>
      <c r="F10" s="203">
        <v>0</v>
      </c>
      <c r="G10" s="203">
        <v>21.14</v>
      </c>
      <c r="H10" s="203">
        <v>0</v>
      </c>
      <c r="I10" s="203">
        <v>0</v>
      </c>
      <c r="J10" s="203">
        <v>18.32</v>
      </c>
      <c r="K10" s="203">
        <v>4.5599999999999996</v>
      </c>
      <c r="L10" s="203">
        <v>141.03</v>
      </c>
      <c r="M10" s="203">
        <v>1.07</v>
      </c>
      <c r="N10" s="203">
        <v>1.37</v>
      </c>
      <c r="O10" s="203">
        <v>0</v>
      </c>
      <c r="P10" s="203">
        <v>1.27</v>
      </c>
      <c r="Q10" s="203">
        <v>0.24</v>
      </c>
      <c r="R10" s="203">
        <v>0.5</v>
      </c>
      <c r="S10" s="203">
        <v>0.31</v>
      </c>
      <c r="T10" s="203">
        <v>0</v>
      </c>
      <c r="U10" s="203">
        <v>5.89</v>
      </c>
      <c r="V10" s="203">
        <v>0.16</v>
      </c>
      <c r="W10" s="203">
        <v>0.54</v>
      </c>
      <c r="X10" s="203">
        <v>1.73</v>
      </c>
      <c r="Y10" s="203">
        <v>0</v>
      </c>
      <c r="Z10" s="203">
        <v>2.96</v>
      </c>
      <c r="AA10" s="203">
        <v>1.06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29.88</v>
      </c>
      <c r="AH10" s="203">
        <v>0</v>
      </c>
      <c r="AI10" s="203">
        <v>29.88</v>
      </c>
      <c r="AJ10" s="203">
        <v>0</v>
      </c>
      <c r="AK10" s="203">
        <v>10.4</v>
      </c>
      <c r="AL10" s="203">
        <v>0</v>
      </c>
      <c r="AM10" s="203">
        <v>0</v>
      </c>
      <c r="AN10" s="203">
        <v>0</v>
      </c>
      <c r="AO10" s="203">
        <v>212.06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13.19</v>
      </c>
      <c r="E11" s="203">
        <v>0</v>
      </c>
      <c r="F11" s="203">
        <v>0</v>
      </c>
      <c r="G11" s="203">
        <v>21.14</v>
      </c>
      <c r="H11" s="203">
        <v>0</v>
      </c>
      <c r="I11" s="203">
        <v>0</v>
      </c>
      <c r="J11" s="203">
        <v>18.32</v>
      </c>
      <c r="K11" s="203">
        <v>4.5599999999999996</v>
      </c>
      <c r="L11" s="203">
        <v>141.03</v>
      </c>
      <c r="M11" s="203">
        <v>1.07</v>
      </c>
      <c r="N11" s="203">
        <v>1.37</v>
      </c>
      <c r="O11" s="203">
        <v>0</v>
      </c>
      <c r="P11" s="203">
        <v>5.19</v>
      </c>
      <c r="Q11" s="203">
        <v>0.24</v>
      </c>
      <c r="R11" s="203">
        <v>0.5</v>
      </c>
      <c r="S11" s="203">
        <v>0.31</v>
      </c>
      <c r="T11" s="203">
        <v>0</v>
      </c>
      <c r="U11" s="203">
        <v>5.89</v>
      </c>
      <c r="V11" s="203">
        <v>0.16</v>
      </c>
      <c r="W11" s="203">
        <v>0.54</v>
      </c>
      <c r="X11" s="203">
        <v>1.73</v>
      </c>
      <c r="Y11" s="203">
        <v>0</v>
      </c>
      <c r="Z11" s="203">
        <v>2.96</v>
      </c>
      <c r="AA11" s="203">
        <v>1.06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29.88</v>
      </c>
      <c r="AH11" s="203">
        <v>0</v>
      </c>
      <c r="AI11" s="203">
        <v>29.88</v>
      </c>
      <c r="AJ11" s="203">
        <v>0</v>
      </c>
      <c r="AK11" s="203">
        <v>10.4</v>
      </c>
      <c r="AL11" s="203">
        <v>0</v>
      </c>
      <c r="AM11" s="203">
        <v>0</v>
      </c>
      <c r="AN11" s="203">
        <v>0</v>
      </c>
      <c r="AO11" s="203">
        <v>212.06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13.19</v>
      </c>
      <c r="E12" s="203">
        <v>0</v>
      </c>
      <c r="F12" s="203">
        <v>0</v>
      </c>
      <c r="G12" s="203">
        <v>21.14</v>
      </c>
      <c r="H12" s="203">
        <v>0</v>
      </c>
      <c r="I12" s="203">
        <v>0</v>
      </c>
      <c r="J12" s="203">
        <v>18.32</v>
      </c>
      <c r="K12" s="203">
        <v>4.5599999999999996</v>
      </c>
      <c r="L12" s="203">
        <v>141.03</v>
      </c>
      <c r="M12" s="203">
        <v>1.07</v>
      </c>
      <c r="N12" s="203">
        <v>1.37</v>
      </c>
      <c r="O12" s="203">
        <v>0</v>
      </c>
      <c r="P12" s="203">
        <v>6.11</v>
      </c>
      <c r="Q12" s="203">
        <v>0.24</v>
      </c>
      <c r="R12" s="203">
        <v>0.5</v>
      </c>
      <c r="S12" s="203">
        <v>0.31</v>
      </c>
      <c r="T12" s="203">
        <v>0</v>
      </c>
      <c r="U12" s="203">
        <v>5.89</v>
      </c>
      <c r="V12" s="203">
        <v>0.16</v>
      </c>
      <c r="W12" s="203">
        <v>0.54</v>
      </c>
      <c r="X12" s="203">
        <v>1.73</v>
      </c>
      <c r="Y12" s="203">
        <v>0</v>
      </c>
      <c r="Z12" s="203">
        <v>2.96</v>
      </c>
      <c r="AA12" s="203">
        <v>1.06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29.88</v>
      </c>
      <c r="AH12" s="203">
        <v>0</v>
      </c>
      <c r="AI12" s="203">
        <v>29.88</v>
      </c>
      <c r="AJ12" s="203">
        <v>0</v>
      </c>
      <c r="AK12" s="203">
        <v>10.4</v>
      </c>
      <c r="AL12" s="203">
        <v>0</v>
      </c>
      <c r="AM12" s="203">
        <v>0</v>
      </c>
      <c r="AN12" s="203">
        <v>0</v>
      </c>
      <c r="AO12" s="203">
        <v>212.06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13.19</v>
      </c>
      <c r="E13" s="203">
        <v>0</v>
      </c>
      <c r="F13" s="203">
        <v>0</v>
      </c>
      <c r="G13" s="203">
        <v>21.14</v>
      </c>
      <c r="H13" s="203">
        <v>0</v>
      </c>
      <c r="I13" s="203">
        <v>0</v>
      </c>
      <c r="J13" s="203">
        <v>18.32</v>
      </c>
      <c r="K13" s="203">
        <v>4.5599999999999996</v>
      </c>
      <c r="L13" s="203">
        <v>141.03</v>
      </c>
      <c r="M13" s="203">
        <v>1.07</v>
      </c>
      <c r="N13" s="203">
        <v>1.37</v>
      </c>
      <c r="O13" s="203">
        <v>0</v>
      </c>
      <c r="P13" s="203">
        <v>6.09</v>
      </c>
      <c r="Q13" s="203">
        <v>0.24</v>
      </c>
      <c r="R13" s="203">
        <v>0.5</v>
      </c>
      <c r="S13" s="203">
        <v>0.31</v>
      </c>
      <c r="T13" s="203">
        <v>0</v>
      </c>
      <c r="U13" s="203">
        <v>5.89</v>
      </c>
      <c r="V13" s="203">
        <v>0.16</v>
      </c>
      <c r="W13" s="203">
        <v>0.54</v>
      </c>
      <c r="X13" s="203">
        <v>1.73</v>
      </c>
      <c r="Y13" s="203">
        <v>0</v>
      </c>
      <c r="Z13" s="203">
        <v>2.96</v>
      </c>
      <c r="AA13" s="203">
        <v>1.06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29.88</v>
      </c>
      <c r="AH13" s="203">
        <v>0</v>
      </c>
      <c r="AI13" s="203">
        <v>29.88</v>
      </c>
      <c r="AJ13" s="203">
        <v>0</v>
      </c>
      <c r="AK13" s="203">
        <v>10.4</v>
      </c>
      <c r="AL13" s="203">
        <v>0</v>
      </c>
      <c r="AM13" s="203">
        <v>0</v>
      </c>
      <c r="AN13" s="203">
        <v>0</v>
      </c>
      <c r="AO13" s="203">
        <v>212.06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13.19</v>
      </c>
      <c r="E14" s="203">
        <v>0</v>
      </c>
      <c r="F14" s="203">
        <v>0</v>
      </c>
      <c r="G14" s="203">
        <v>21.14</v>
      </c>
      <c r="H14" s="203">
        <v>0</v>
      </c>
      <c r="I14" s="203">
        <v>0</v>
      </c>
      <c r="J14" s="203">
        <v>18.32</v>
      </c>
      <c r="K14" s="203">
        <v>4.5599999999999996</v>
      </c>
      <c r="L14" s="203">
        <v>141.03</v>
      </c>
      <c r="M14" s="203">
        <v>1.07</v>
      </c>
      <c r="N14" s="203">
        <v>1.37</v>
      </c>
      <c r="O14" s="203">
        <v>0</v>
      </c>
      <c r="P14" s="203">
        <v>6.78</v>
      </c>
      <c r="Q14" s="203">
        <v>0.24</v>
      </c>
      <c r="R14" s="203">
        <v>0.5</v>
      </c>
      <c r="S14" s="203">
        <v>0.31</v>
      </c>
      <c r="T14" s="203">
        <v>0</v>
      </c>
      <c r="U14" s="203">
        <v>5.89</v>
      </c>
      <c r="V14" s="203">
        <v>0.16</v>
      </c>
      <c r="W14" s="203">
        <v>0.54</v>
      </c>
      <c r="X14" s="203">
        <v>1.73</v>
      </c>
      <c r="Y14" s="203">
        <v>0</v>
      </c>
      <c r="Z14" s="203">
        <v>2.96</v>
      </c>
      <c r="AA14" s="203">
        <v>1.06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29.88</v>
      </c>
      <c r="AH14" s="203">
        <v>0</v>
      </c>
      <c r="AI14" s="203">
        <v>29.88</v>
      </c>
      <c r="AJ14" s="203">
        <v>0</v>
      </c>
      <c r="AK14" s="203">
        <v>10.4</v>
      </c>
      <c r="AL14" s="203">
        <v>0</v>
      </c>
      <c r="AM14" s="203">
        <v>0</v>
      </c>
      <c r="AN14" s="203">
        <v>0</v>
      </c>
      <c r="AO14" s="203">
        <v>212.06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13.26</v>
      </c>
      <c r="E15" s="203">
        <v>0</v>
      </c>
      <c r="F15" s="203">
        <v>0</v>
      </c>
      <c r="G15" s="203">
        <v>21.14</v>
      </c>
      <c r="H15" s="203">
        <v>0</v>
      </c>
      <c r="I15" s="203">
        <v>0</v>
      </c>
      <c r="J15" s="203">
        <v>18.32</v>
      </c>
      <c r="K15" s="203">
        <v>4.5599999999999996</v>
      </c>
      <c r="L15" s="203">
        <v>141.03</v>
      </c>
      <c r="M15" s="203">
        <v>1.07</v>
      </c>
      <c r="N15" s="203">
        <v>1.37</v>
      </c>
      <c r="O15" s="203">
        <v>0</v>
      </c>
      <c r="P15" s="203">
        <v>6.78</v>
      </c>
      <c r="Q15" s="203">
        <v>0.24</v>
      </c>
      <c r="R15" s="203">
        <v>0.5</v>
      </c>
      <c r="S15" s="203">
        <v>0.31</v>
      </c>
      <c r="T15" s="203">
        <v>0</v>
      </c>
      <c r="U15" s="203">
        <v>5.89</v>
      </c>
      <c r="V15" s="203">
        <v>0.16</v>
      </c>
      <c r="W15" s="203">
        <v>0.54</v>
      </c>
      <c r="X15" s="203">
        <v>1.73</v>
      </c>
      <c r="Y15" s="203">
        <v>0</v>
      </c>
      <c r="Z15" s="203">
        <v>2.96</v>
      </c>
      <c r="AA15" s="203">
        <v>1.06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29.88</v>
      </c>
      <c r="AH15" s="203">
        <v>0</v>
      </c>
      <c r="AI15" s="203">
        <v>29.88</v>
      </c>
      <c r="AJ15" s="203">
        <v>0</v>
      </c>
      <c r="AK15" s="203">
        <v>10.4</v>
      </c>
      <c r="AL15" s="203">
        <v>0</v>
      </c>
      <c r="AM15" s="203">
        <v>0</v>
      </c>
      <c r="AN15" s="203">
        <v>0</v>
      </c>
      <c r="AO15" s="203">
        <v>212.06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13.36</v>
      </c>
      <c r="E16" s="203">
        <v>0</v>
      </c>
      <c r="F16" s="203">
        <v>0</v>
      </c>
      <c r="G16" s="203">
        <v>21.14</v>
      </c>
      <c r="H16" s="203">
        <v>0</v>
      </c>
      <c r="I16" s="203">
        <v>0</v>
      </c>
      <c r="J16" s="203">
        <v>18.32</v>
      </c>
      <c r="K16" s="203">
        <v>4.5599999999999996</v>
      </c>
      <c r="L16" s="203">
        <v>141.03</v>
      </c>
      <c r="M16" s="203">
        <v>1.07</v>
      </c>
      <c r="N16" s="203">
        <v>1.37</v>
      </c>
      <c r="O16" s="203">
        <v>0</v>
      </c>
      <c r="P16" s="203">
        <v>7.47</v>
      </c>
      <c r="Q16" s="203">
        <v>0.24</v>
      </c>
      <c r="R16" s="203">
        <v>0.5</v>
      </c>
      <c r="S16" s="203">
        <v>0.31</v>
      </c>
      <c r="T16" s="203">
        <v>0</v>
      </c>
      <c r="U16" s="203">
        <v>5.89</v>
      </c>
      <c r="V16" s="203">
        <v>0.16</v>
      </c>
      <c r="W16" s="203">
        <v>0.54</v>
      </c>
      <c r="X16" s="203">
        <v>1.73</v>
      </c>
      <c r="Y16" s="203">
        <v>0</v>
      </c>
      <c r="Z16" s="203">
        <v>2.96</v>
      </c>
      <c r="AA16" s="203">
        <v>1.06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29.88</v>
      </c>
      <c r="AH16" s="203">
        <v>0</v>
      </c>
      <c r="AI16" s="203">
        <v>29.88</v>
      </c>
      <c r="AJ16" s="203">
        <v>0</v>
      </c>
      <c r="AK16" s="203">
        <v>10.4</v>
      </c>
      <c r="AL16" s="203">
        <v>0</v>
      </c>
      <c r="AM16" s="203">
        <v>0</v>
      </c>
      <c r="AN16" s="203">
        <v>0</v>
      </c>
      <c r="AO16" s="203">
        <v>212.06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13.36</v>
      </c>
      <c r="E17" s="203">
        <v>0</v>
      </c>
      <c r="F17" s="203">
        <v>0</v>
      </c>
      <c r="G17" s="203">
        <v>21.14</v>
      </c>
      <c r="H17" s="203">
        <v>0</v>
      </c>
      <c r="I17" s="203">
        <v>0</v>
      </c>
      <c r="J17" s="203">
        <v>18.32</v>
      </c>
      <c r="K17" s="203">
        <v>4.5599999999999996</v>
      </c>
      <c r="L17" s="203">
        <v>141.02000000000001</v>
      </c>
      <c r="M17" s="203">
        <v>1.07</v>
      </c>
      <c r="N17" s="203">
        <v>1.37</v>
      </c>
      <c r="O17" s="203">
        <v>0</v>
      </c>
      <c r="P17" s="203">
        <v>0</v>
      </c>
      <c r="Q17" s="203">
        <v>0.24</v>
      </c>
      <c r="R17" s="203">
        <v>0.5</v>
      </c>
      <c r="S17" s="203">
        <v>0.31</v>
      </c>
      <c r="T17" s="203">
        <v>0</v>
      </c>
      <c r="U17" s="203">
        <v>5.89</v>
      </c>
      <c r="V17" s="203">
        <v>0.16</v>
      </c>
      <c r="W17" s="203">
        <v>0.54</v>
      </c>
      <c r="X17" s="203">
        <v>1.73</v>
      </c>
      <c r="Y17" s="203">
        <v>0</v>
      </c>
      <c r="Z17" s="203">
        <v>2.96</v>
      </c>
      <c r="AA17" s="203">
        <v>1.06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29.88</v>
      </c>
      <c r="AH17" s="203">
        <v>0</v>
      </c>
      <c r="AI17" s="203">
        <v>29.88</v>
      </c>
      <c r="AJ17" s="203">
        <v>0</v>
      </c>
      <c r="AK17" s="203">
        <v>10.4</v>
      </c>
      <c r="AL17" s="203">
        <v>0</v>
      </c>
      <c r="AM17" s="203">
        <v>0</v>
      </c>
      <c r="AN17" s="203">
        <v>0</v>
      </c>
      <c r="AO17" s="203">
        <v>212.06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13.36</v>
      </c>
      <c r="E18" s="203">
        <v>0</v>
      </c>
      <c r="F18" s="203">
        <v>0</v>
      </c>
      <c r="G18" s="203">
        <v>21.14</v>
      </c>
      <c r="H18" s="203">
        <v>0</v>
      </c>
      <c r="I18" s="203">
        <v>0</v>
      </c>
      <c r="J18" s="203">
        <v>18.32</v>
      </c>
      <c r="K18" s="203">
        <v>4.5599999999999996</v>
      </c>
      <c r="L18" s="203">
        <v>141.02000000000001</v>
      </c>
      <c r="M18" s="203">
        <v>1.07</v>
      </c>
      <c r="N18" s="203">
        <v>1.37</v>
      </c>
      <c r="O18" s="203">
        <v>0</v>
      </c>
      <c r="P18" s="203">
        <v>0</v>
      </c>
      <c r="Q18" s="203">
        <v>0.24</v>
      </c>
      <c r="R18" s="203">
        <v>0.5</v>
      </c>
      <c r="S18" s="203">
        <v>0.31</v>
      </c>
      <c r="T18" s="203">
        <v>0</v>
      </c>
      <c r="U18" s="203">
        <v>5.89</v>
      </c>
      <c r="V18" s="203">
        <v>0.16</v>
      </c>
      <c r="W18" s="203">
        <v>0.54</v>
      </c>
      <c r="X18" s="203">
        <v>1.73</v>
      </c>
      <c r="Y18" s="203">
        <v>0</v>
      </c>
      <c r="Z18" s="203">
        <v>2.96</v>
      </c>
      <c r="AA18" s="203">
        <v>1.06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29.88</v>
      </c>
      <c r="AH18" s="203">
        <v>0</v>
      </c>
      <c r="AI18" s="203">
        <v>29.88</v>
      </c>
      <c r="AJ18" s="203">
        <v>0</v>
      </c>
      <c r="AK18" s="203">
        <v>10.4</v>
      </c>
      <c r="AL18" s="203">
        <v>0</v>
      </c>
      <c r="AM18" s="203">
        <v>0</v>
      </c>
      <c r="AN18" s="203">
        <v>0</v>
      </c>
      <c r="AO18" s="203">
        <v>212.06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13.36</v>
      </c>
      <c r="E19" s="203">
        <v>0</v>
      </c>
      <c r="F19" s="203">
        <v>0</v>
      </c>
      <c r="G19" s="203">
        <v>21.14</v>
      </c>
      <c r="H19" s="203">
        <v>0</v>
      </c>
      <c r="I19" s="203">
        <v>0</v>
      </c>
      <c r="J19" s="203">
        <v>18.32</v>
      </c>
      <c r="K19" s="203">
        <v>4.5599999999999996</v>
      </c>
      <c r="L19" s="203">
        <v>169.88</v>
      </c>
      <c r="M19" s="203">
        <v>1.07</v>
      </c>
      <c r="N19" s="203">
        <v>1.37</v>
      </c>
      <c r="O19" s="203">
        <v>0</v>
      </c>
      <c r="P19" s="203">
        <v>0</v>
      </c>
      <c r="Q19" s="203">
        <v>0.24</v>
      </c>
      <c r="R19" s="203">
        <v>0.5</v>
      </c>
      <c r="S19" s="203">
        <v>0.31</v>
      </c>
      <c r="T19" s="203">
        <v>0</v>
      </c>
      <c r="U19" s="203">
        <v>5.89</v>
      </c>
      <c r="V19" s="203">
        <v>0.16</v>
      </c>
      <c r="W19" s="203">
        <v>0.54</v>
      </c>
      <c r="X19" s="203">
        <v>1.73</v>
      </c>
      <c r="Y19" s="203">
        <v>0</v>
      </c>
      <c r="Z19" s="203">
        <v>2.96</v>
      </c>
      <c r="AA19" s="203">
        <v>1.06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29.88</v>
      </c>
      <c r="AH19" s="203">
        <v>0</v>
      </c>
      <c r="AI19" s="203">
        <v>29.88</v>
      </c>
      <c r="AJ19" s="203">
        <v>0</v>
      </c>
      <c r="AK19" s="203">
        <v>10.4</v>
      </c>
      <c r="AL19" s="203">
        <v>0</v>
      </c>
      <c r="AM19" s="203">
        <v>0</v>
      </c>
      <c r="AN19" s="203">
        <v>0</v>
      </c>
      <c r="AO19" s="203">
        <v>212.06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13.36</v>
      </c>
      <c r="E20" s="203">
        <v>0</v>
      </c>
      <c r="F20" s="203">
        <v>0</v>
      </c>
      <c r="G20" s="203">
        <v>21.14</v>
      </c>
      <c r="H20" s="203">
        <v>0</v>
      </c>
      <c r="I20" s="203">
        <v>0</v>
      </c>
      <c r="J20" s="203">
        <v>18.32</v>
      </c>
      <c r="K20" s="203">
        <v>4.5599999999999996</v>
      </c>
      <c r="L20" s="203">
        <v>169.88</v>
      </c>
      <c r="M20" s="203">
        <v>1.07</v>
      </c>
      <c r="N20" s="203">
        <v>1.37</v>
      </c>
      <c r="O20" s="203">
        <v>0</v>
      </c>
      <c r="P20" s="203">
        <v>0</v>
      </c>
      <c r="Q20" s="203">
        <v>0.24</v>
      </c>
      <c r="R20" s="203">
        <v>0.5</v>
      </c>
      <c r="S20" s="203">
        <v>0.31</v>
      </c>
      <c r="T20" s="203">
        <v>0</v>
      </c>
      <c r="U20" s="203">
        <v>5.89</v>
      </c>
      <c r="V20" s="203">
        <v>0.16</v>
      </c>
      <c r="W20" s="203">
        <v>0.54</v>
      </c>
      <c r="X20" s="203">
        <v>1.73</v>
      </c>
      <c r="Y20" s="203">
        <v>0</v>
      </c>
      <c r="Z20" s="203">
        <v>2.96</v>
      </c>
      <c r="AA20" s="203">
        <v>1.06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29.88</v>
      </c>
      <c r="AH20" s="203">
        <v>0</v>
      </c>
      <c r="AI20" s="203">
        <v>29.88</v>
      </c>
      <c r="AJ20" s="203">
        <v>0</v>
      </c>
      <c r="AK20" s="203">
        <v>10.4</v>
      </c>
      <c r="AL20" s="203">
        <v>0</v>
      </c>
      <c r="AM20" s="203">
        <v>0</v>
      </c>
      <c r="AN20" s="203">
        <v>0</v>
      </c>
      <c r="AO20" s="203">
        <v>212.06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13.36</v>
      </c>
      <c r="E21" s="203">
        <v>0</v>
      </c>
      <c r="F21" s="203">
        <v>0</v>
      </c>
      <c r="G21" s="203">
        <v>21.14</v>
      </c>
      <c r="H21" s="203">
        <v>0</v>
      </c>
      <c r="I21" s="203">
        <v>0</v>
      </c>
      <c r="J21" s="203">
        <v>18.32</v>
      </c>
      <c r="K21" s="203">
        <v>4.5599999999999996</v>
      </c>
      <c r="L21" s="203">
        <v>169.89</v>
      </c>
      <c r="M21" s="203">
        <v>1.07</v>
      </c>
      <c r="N21" s="203">
        <v>1.37</v>
      </c>
      <c r="O21" s="203">
        <v>0</v>
      </c>
      <c r="P21" s="203">
        <v>0</v>
      </c>
      <c r="Q21" s="203">
        <v>0.24</v>
      </c>
      <c r="R21" s="203">
        <v>0.5</v>
      </c>
      <c r="S21" s="203">
        <v>0.31</v>
      </c>
      <c r="T21" s="203">
        <v>0</v>
      </c>
      <c r="U21" s="203">
        <v>5.89</v>
      </c>
      <c r="V21" s="203">
        <v>0.16</v>
      </c>
      <c r="W21" s="203">
        <v>0.54</v>
      </c>
      <c r="X21" s="203">
        <v>1.73</v>
      </c>
      <c r="Y21" s="203">
        <v>0</v>
      </c>
      <c r="Z21" s="203">
        <v>2.96</v>
      </c>
      <c r="AA21" s="203">
        <v>1.06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29.88</v>
      </c>
      <c r="AH21" s="203">
        <v>0</v>
      </c>
      <c r="AI21" s="203">
        <v>29.88</v>
      </c>
      <c r="AJ21" s="203">
        <v>0</v>
      </c>
      <c r="AK21" s="203">
        <v>10.4</v>
      </c>
      <c r="AL21" s="203">
        <v>0</v>
      </c>
      <c r="AM21" s="203">
        <v>0</v>
      </c>
      <c r="AN21" s="203">
        <v>0</v>
      </c>
      <c r="AO21" s="203">
        <v>212.06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13.36</v>
      </c>
      <c r="E22" s="203">
        <v>0</v>
      </c>
      <c r="F22" s="203">
        <v>0</v>
      </c>
      <c r="G22" s="203">
        <v>21.14</v>
      </c>
      <c r="H22" s="203">
        <v>0</v>
      </c>
      <c r="I22" s="203">
        <v>0</v>
      </c>
      <c r="J22" s="203">
        <v>18.32</v>
      </c>
      <c r="K22" s="203">
        <v>4.5599999999999996</v>
      </c>
      <c r="L22" s="203">
        <v>169.89</v>
      </c>
      <c r="M22" s="203">
        <v>1.07</v>
      </c>
      <c r="N22" s="203">
        <v>1.37</v>
      </c>
      <c r="O22" s="203">
        <v>0</v>
      </c>
      <c r="P22" s="203">
        <v>0</v>
      </c>
      <c r="Q22" s="203">
        <v>0.24</v>
      </c>
      <c r="R22" s="203">
        <v>0.5</v>
      </c>
      <c r="S22" s="203">
        <v>0.31</v>
      </c>
      <c r="T22" s="203">
        <v>0</v>
      </c>
      <c r="U22" s="203">
        <v>5.89</v>
      </c>
      <c r="V22" s="203">
        <v>0.16</v>
      </c>
      <c r="W22" s="203">
        <v>0.54</v>
      </c>
      <c r="X22" s="203">
        <v>1.73</v>
      </c>
      <c r="Y22" s="203">
        <v>0</v>
      </c>
      <c r="Z22" s="203">
        <v>2.96</v>
      </c>
      <c r="AA22" s="203">
        <v>1.06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29.88</v>
      </c>
      <c r="AH22" s="203">
        <v>0</v>
      </c>
      <c r="AI22" s="203">
        <v>29.88</v>
      </c>
      <c r="AJ22" s="203">
        <v>0</v>
      </c>
      <c r="AK22" s="203">
        <v>10.4</v>
      </c>
      <c r="AL22" s="203">
        <v>0</v>
      </c>
      <c r="AM22" s="203">
        <v>0</v>
      </c>
      <c r="AN22" s="203">
        <v>0</v>
      </c>
      <c r="AO22" s="203">
        <v>212.06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13.36</v>
      </c>
      <c r="E23" s="203">
        <v>0</v>
      </c>
      <c r="F23" s="203">
        <v>0</v>
      </c>
      <c r="G23" s="203">
        <v>21.14</v>
      </c>
      <c r="H23" s="203">
        <v>0</v>
      </c>
      <c r="I23" s="203">
        <v>0</v>
      </c>
      <c r="J23" s="203">
        <v>18.32</v>
      </c>
      <c r="K23" s="203">
        <v>4.5599999999999996</v>
      </c>
      <c r="L23" s="203">
        <v>169.89</v>
      </c>
      <c r="M23" s="203">
        <v>1.07</v>
      </c>
      <c r="N23" s="203">
        <v>1.37</v>
      </c>
      <c r="O23" s="203">
        <v>0</v>
      </c>
      <c r="P23" s="203">
        <v>0</v>
      </c>
      <c r="Q23" s="203">
        <v>0.24</v>
      </c>
      <c r="R23" s="203">
        <v>0.5</v>
      </c>
      <c r="S23" s="203">
        <v>0.31</v>
      </c>
      <c r="T23" s="203">
        <v>0</v>
      </c>
      <c r="U23" s="203">
        <v>5.89</v>
      </c>
      <c r="V23" s="203">
        <v>0.16</v>
      </c>
      <c r="W23" s="203">
        <v>0.54</v>
      </c>
      <c r="X23" s="203">
        <v>1.73</v>
      </c>
      <c r="Y23" s="203">
        <v>0</v>
      </c>
      <c r="Z23" s="203">
        <v>2.96</v>
      </c>
      <c r="AA23" s="203">
        <v>1.06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29.88</v>
      </c>
      <c r="AH23" s="203">
        <v>0</v>
      </c>
      <c r="AI23" s="203">
        <v>29.88</v>
      </c>
      <c r="AJ23" s="203">
        <v>0</v>
      </c>
      <c r="AK23" s="203">
        <v>10.4</v>
      </c>
      <c r="AL23" s="203">
        <v>0</v>
      </c>
      <c r="AM23" s="203">
        <v>0</v>
      </c>
      <c r="AN23" s="203">
        <v>0</v>
      </c>
      <c r="AO23" s="203">
        <v>212.06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13.36</v>
      </c>
      <c r="E24" s="203">
        <v>0</v>
      </c>
      <c r="F24" s="203">
        <v>0</v>
      </c>
      <c r="G24" s="203">
        <v>21.14</v>
      </c>
      <c r="H24" s="203">
        <v>0</v>
      </c>
      <c r="I24" s="203">
        <v>0</v>
      </c>
      <c r="J24" s="203">
        <v>18.32</v>
      </c>
      <c r="K24" s="203">
        <v>4.5599999999999996</v>
      </c>
      <c r="L24" s="203">
        <v>169.89</v>
      </c>
      <c r="M24" s="203">
        <v>1.07</v>
      </c>
      <c r="N24" s="203">
        <v>1.37</v>
      </c>
      <c r="O24" s="203">
        <v>0</v>
      </c>
      <c r="P24" s="203">
        <v>0</v>
      </c>
      <c r="Q24" s="203">
        <v>0.24</v>
      </c>
      <c r="R24" s="203">
        <v>0.5</v>
      </c>
      <c r="S24" s="203">
        <v>0.31</v>
      </c>
      <c r="T24" s="203">
        <v>0</v>
      </c>
      <c r="U24" s="203">
        <v>5.89</v>
      </c>
      <c r="V24" s="203">
        <v>0.16</v>
      </c>
      <c r="W24" s="203">
        <v>0.54</v>
      </c>
      <c r="X24" s="203">
        <v>1.73</v>
      </c>
      <c r="Y24" s="203">
        <v>0</v>
      </c>
      <c r="Z24" s="203">
        <v>2.96</v>
      </c>
      <c r="AA24" s="203">
        <v>1.06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29.88</v>
      </c>
      <c r="AH24" s="203">
        <v>0</v>
      </c>
      <c r="AI24" s="203">
        <v>29.88</v>
      </c>
      <c r="AJ24" s="203">
        <v>0</v>
      </c>
      <c r="AK24" s="203">
        <v>10.4</v>
      </c>
      <c r="AL24" s="203">
        <v>0</v>
      </c>
      <c r="AM24" s="203">
        <v>0</v>
      </c>
      <c r="AN24" s="203">
        <v>0</v>
      </c>
      <c r="AO24" s="203">
        <v>212.06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13.36</v>
      </c>
      <c r="E25" s="203">
        <v>0</v>
      </c>
      <c r="F25" s="203">
        <v>0</v>
      </c>
      <c r="G25" s="203">
        <v>21.14</v>
      </c>
      <c r="H25" s="203">
        <v>0</v>
      </c>
      <c r="I25" s="203">
        <v>0</v>
      </c>
      <c r="J25" s="203">
        <v>18.32</v>
      </c>
      <c r="K25" s="203">
        <v>4.5599999999999996</v>
      </c>
      <c r="L25" s="203">
        <v>131.41</v>
      </c>
      <c r="M25" s="203">
        <v>1.07</v>
      </c>
      <c r="N25" s="203">
        <v>1.37</v>
      </c>
      <c r="O25" s="203">
        <v>0</v>
      </c>
      <c r="P25" s="203">
        <v>0</v>
      </c>
      <c r="Q25" s="203">
        <v>0.24</v>
      </c>
      <c r="R25" s="203">
        <v>0.49</v>
      </c>
      <c r="S25" s="203">
        <v>0.31</v>
      </c>
      <c r="T25" s="203">
        <v>0</v>
      </c>
      <c r="U25" s="203">
        <v>5.89</v>
      </c>
      <c r="V25" s="203">
        <v>0.16</v>
      </c>
      <c r="W25" s="203">
        <v>0.54</v>
      </c>
      <c r="X25" s="203">
        <v>1.73</v>
      </c>
      <c r="Y25" s="203">
        <v>0</v>
      </c>
      <c r="Z25" s="203">
        <v>2.96</v>
      </c>
      <c r="AA25" s="203">
        <v>1.06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29.88</v>
      </c>
      <c r="AH25" s="203">
        <v>0</v>
      </c>
      <c r="AI25" s="203">
        <v>29.88</v>
      </c>
      <c r="AJ25" s="203">
        <v>0</v>
      </c>
      <c r="AK25" s="203">
        <v>10.4</v>
      </c>
      <c r="AL25" s="203">
        <v>0</v>
      </c>
      <c r="AM25" s="203">
        <v>0</v>
      </c>
      <c r="AN25" s="203">
        <v>0</v>
      </c>
      <c r="AO25" s="203">
        <v>212.06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13.36</v>
      </c>
      <c r="E26" s="203">
        <v>0</v>
      </c>
      <c r="F26" s="203">
        <v>0</v>
      </c>
      <c r="G26" s="203">
        <v>21.14</v>
      </c>
      <c r="H26" s="203">
        <v>0</v>
      </c>
      <c r="I26" s="203">
        <v>0</v>
      </c>
      <c r="J26" s="203">
        <v>18.32</v>
      </c>
      <c r="K26" s="203">
        <v>4.5599999999999996</v>
      </c>
      <c r="L26" s="203">
        <v>92.94</v>
      </c>
      <c r="M26" s="203">
        <v>1.07</v>
      </c>
      <c r="N26" s="203">
        <v>1.37</v>
      </c>
      <c r="O26" s="203">
        <v>0</v>
      </c>
      <c r="P26" s="203">
        <v>0</v>
      </c>
      <c r="Q26" s="203">
        <v>0.24</v>
      </c>
      <c r="R26" s="203">
        <v>0.49</v>
      </c>
      <c r="S26" s="203">
        <v>0.31</v>
      </c>
      <c r="T26" s="203">
        <v>0</v>
      </c>
      <c r="U26" s="203">
        <v>5.89</v>
      </c>
      <c r="V26" s="203">
        <v>0.16</v>
      </c>
      <c r="W26" s="203">
        <v>0.54</v>
      </c>
      <c r="X26" s="203">
        <v>1.73</v>
      </c>
      <c r="Y26" s="203">
        <v>0</v>
      </c>
      <c r="Z26" s="203">
        <v>2.96</v>
      </c>
      <c r="AA26" s="203">
        <v>1.06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29.88</v>
      </c>
      <c r="AH26" s="203">
        <v>0</v>
      </c>
      <c r="AI26" s="203">
        <v>29.88</v>
      </c>
      <c r="AJ26" s="203">
        <v>0</v>
      </c>
      <c r="AK26" s="203">
        <v>10.4</v>
      </c>
      <c r="AL26" s="203">
        <v>0</v>
      </c>
      <c r="AM26" s="203">
        <v>0</v>
      </c>
      <c r="AN26" s="203">
        <v>0</v>
      </c>
      <c r="AO26" s="203">
        <v>212.06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13.36</v>
      </c>
      <c r="E27" s="203">
        <v>0</v>
      </c>
      <c r="F27" s="203">
        <v>0</v>
      </c>
      <c r="G27" s="203">
        <v>21.14</v>
      </c>
      <c r="H27" s="203">
        <v>0</v>
      </c>
      <c r="I27" s="203">
        <v>0</v>
      </c>
      <c r="J27" s="203">
        <v>18.32</v>
      </c>
      <c r="K27" s="203">
        <v>4.5599999999999996</v>
      </c>
      <c r="L27" s="203">
        <v>16</v>
      </c>
      <c r="M27" s="203">
        <v>1.07</v>
      </c>
      <c r="N27" s="203">
        <v>1.37</v>
      </c>
      <c r="O27" s="203">
        <v>0</v>
      </c>
      <c r="P27" s="203">
        <v>0</v>
      </c>
      <c r="Q27" s="203">
        <v>0.24</v>
      </c>
      <c r="R27" s="203">
        <v>0.49</v>
      </c>
      <c r="S27" s="203">
        <v>0.31</v>
      </c>
      <c r="T27" s="203">
        <v>0</v>
      </c>
      <c r="U27" s="203">
        <v>5.89</v>
      </c>
      <c r="V27" s="203">
        <v>0.16</v>
      </c>
      <c r="W27" s="203">
        <v>0.54</v>
      </c>
      <c r="X27" s="203">
        <v>1.73</v>
      </c>
      <c r="Y27" s="203">
        <v>0</v>
      </c>
      <c r="Z27" s="203">
        <v>2.96</v>
      </c>
      <c r="AA27" s="203">
        <v>1.06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29.88</v>
      </c>
      <c r="AH27" s="203">
        <v>0</v>
      </c>
      <c r="AI27" s="203">
        <v>29.88</v>
      </c>
      <c r="AJ27" s="203">
        <v>0</v>
      </c>
      <c r="AK27" s="203">
        <v>14.34</v>
      </c>
      <c r="AL27" s="203">
        <v>0</v>
      </c>
      <c r="AM27" s="203">
        <v>0</v>
      </c>
      <c r="AN27" s="203">
        <v>0</v>
      </c>
      <c r="AO27" s="203">
        <v>212.06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13.36</v>
      </c>
      <c r="E28" s="203">
        <v>0</v>
      </c>
      <c r="F28" s="203">
        <v>0</v>
      </c>
      <c r="G28" s="203">
        <v>21.14</v>
      </c>
      <c r="H28" s="203">
        <v>0</v>
      </c>
      <c r="I28" s="203">
        <v>0</v>
      </c>
      <c r="J28" s="203">
        <v>18.32</v>
      </c>
      <c r="K28" s="203">
        <v>4.5599999999999996</v>
      </c>
      <c r="L28" s="203">
        <v>16</v>
      </c>
      <c r="M28" s="203">
        <v>1.07</v>
      </c>
      <c r="N28" s="203">
        <v>1.37</v>
      </c>
      <c r="O28" s="203">
        <v>0</v>
      </c>
      <c r="P28" s="203">
        <v>0</v>
      </c>
      <c r="Q28" s="203">
        <v>0.24</v>
      </c>
      <c r="R28" s="203">
        <v>0.49</v>
      </c>
      <c r="S28" s="203">
        <v>0.31</v>
      </c>
      <c r="T28" s="203">
        <v>0</v>
      </c>
      <c r="U28" s="203">
        <v>5.89</v>
      </c>
      <c r="V28" s="203">
        <v>0.16</v>
      </c>
      <c r="W28" s="203">
        <v>0.54</v>
      </c>
      <c r="X28" s="203">
        <v>1.73</v>
      </c>
      <c r="Y28" s="203">
        <v>0</v>
      </c>
      <c r="Z28" s="203">
        <v>2.96</v>
      </c>
      <c r="AA28" s="203">
        <v>1.06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29.88</v>
      </c>
      <c r="AH28" s="203">
        <v>0</v>
      </c>
      <c r="AI28" s="203">
        <v>29.88</v>
      </c>
      <c r="AJ28" s="203">
        <v>0</v>
      </c>
      <c r="AK28" s="203">
        <v>16.34</v>
      </c>
      <c r="AL28" s="203">
        <v>0</v>
      </c>
      <c r="AM28" s="203">
        <v>0</v>
      </c>
      <c r="AN28" s="203">
        <v>0</v>
      </c>
      <c r="AO28" s="203">
        <v>212.06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13.36</v>
      </c>
      <c r="E29" s="203">
        <v>0</v>
      </c>
      <c r="F29" s="203">
        <v>0</v>
      </c>
      <c r="G29" s="203">
        <v>21.14</v>
      </c>
      <c r="H29" s="203">
        <v>0</v>
      </c>
      <c r="I29" s="203">
        <v>0</v>
      </c>
      <c r="J29" s="203">
        <v>18.32</v>
      </c>
      <c r="K29" s="203">
        <v>4.5599999999999996</v>
      </c>
      <c r="L29" s="203">
        <v>16</v>
      </c>
      <c r="M29" s="203">
        <v>1.07</v>
      </c>
      <c r="N29" s="203">
        <v>1.37</v>
      </c>
      <c r="O29" s="203">
        <v>0</v>
      </c>
      <c r="P29" s="203">
        <v>0</v>
      </c>
      <c r="Q29" s="203">
        <v>0.24</v>
      </c>
      <c r="R29" s="203">
        <v>0.49</v>
      </c>
      <c r="S29" s="203">
        <v>0.31</v>
      </c>
      <c r="T29" s="203">
        <v>0</v>
      </c>
      <c r="U29" s="203">
        <v>5.89</v>
      </c>
      <c r="V29" s="203">
        <v>0.16</v>
      </c>
      <c r="W29" s="203">
        <v>0.54</v>
      </c>
      <c r="X29" s="203">
        <v>1.73</v>
      </c>
      <c r="Y29" s="203">
        <v>0</v>
      </c>
      <c r="Z29" s="203">
        <v>2.96</v>
      </c>
      <c r="AA29" s="203">
        <v>1.06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29.88</v>
      </c>
      <c r="AH29" s="203">
        <v>0</v>
      </c>
      <c r="AI29" s="203">
        <v>29.88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212.06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13.36</v>
      </c>
      <c r="E30" s="203">
        <v>0</v>
      </c>
      <c r="F30" s="203">
        <v>0</v>
      </c>
      <c r="G30" s="203">
        <v>21.14</v>
      </c>
      <c r="H30" s="203">
        <v>0</v>
      </c>
      <c r="I30" s="203">
        <v>0</v>
      </c>
      <c r="J30" s="203">
        <v>18.32</v>
      </c>
      <c r="K30" s="203">
        <v>4.5599999999999996</v>
      </c>
      <c r="L30" s="203">
        <v>16</v>
      </c>
      <c r="M30" s="203">
        <v>0.95</v>
      </c>
      <c r="N30" s="203">
        <v>1.37</v>
      </c>
      <c r="O30" s="203">
        <v>0</v>
      </c>
      <c r="P30" s="203">
        <v>0</v>
      </c>
      <c r="Q30" s="203">
        <v>0.24</v>
      </c>
      <c r="R30" s="203">
        <v>0.49</v>
      </c>
      <c r="S30" s="203">
        <v>0.31</v>
      </c>
      <c r="T30" s="203">
        <v>0</v>
      </c>
      <c r="U30" s="203">
        <v>5.89</v>
      </c>
      <c r="V30" s="203">
        <v>0.16</v>
      </c>
      <c r="W30" s="203">
        <v>0.54</v>
      </c>
      <c r="X30" s="203">
        <v>1.73</v>
      </c>
      <c r="Y30" s="203">
        <v>0</v>
      </c>
      <c r="Z30" s="203">
        <v>2.96</v>
      </c>
      <c r="AA30" s="203">
        <v>1.06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29.88</v>
      </c>
      <c r="AH30" s="203">
        <v>0</v>
      </c>
      <c r="AI30" s="203">
        <v>29.88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212.06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13.29</v>
      </c>
      <c r="E31" s="203">
        <v>0</v>
      </c>
      <c r="F31" s="203">
        <v>0</v>
      </c>
      <c r="G31" s="203">
        <v>21.14</v>
      </c>
      <c r="H31" s="203">
        <v>0</v>
      </c>
      <c r="I31" s="203">
        <v>0</v>
      </c>
      <c r="J31" s="203">
        <v>18.32</v>
      </c>
      <c r="K31" s="203">
        <v>4.55</v>
      </c>
      <c r="L31" s="203">
        <v>14.83</v>
      </c>
      <c r="M31" s="203">
        <v>1.07</v>
      </c>
      <c r="N31" s="203">
        <v>1.37</v>
      </c>
      <c r="O31" s="203">
        <v>0</v>
      </c>
      <c r="P31" s="203">
        <v>0</v>
      </c>
      <c r="Q31" s="203">
        <v>0.24</v>
      </c>
      <c r="R31" s="203">
        <v>0.49</v>
      </c>
      <c r="S31" s="203">
        <v>0.31</v>
      </c>
      <c r="T31" s="203">
        <v>0</v>
      </c>
      <c r="U31" s="203">
        <v>5.89</v>
      </c>
      <c r="V31" s="203">
        <v>0.16</v>
      </c>
      <c r="W31" s="203">
        <v>0.54</v>
      </c>
      <c r="X31" s="203">
        <v>1.73</v>
      </c>
      <c r="Y31" s="203">
        <v>0</v>
      </c>
      <c r="Z31" s="203">
        <v>2.96</v>
      </c>
      <c r="AA31" s="203">
        <v>1.06</v>
      </c>
      <c r="AB31" s="203">
        <v>0</v>
      </c>
      <c r="AC31" s="203">
        <v>11.7</v>
      </c>
      <c r="AD31" s="203">
        <v>0</v>
      </c>
      <c r="AE31" s="203">
        <v>0</v>
      </c>
      <c r="AF31" s="203">
        <v>0</v>
      </c>
      <c r="AG31" s="203">
        <v>29.88</v>
      </c>
      <c r="AH31" s="203">
        <v>0</v>
      </c>
      <c r="AI31" s="203">
        <v>29.88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212.06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13.29</v>
      </c>
      <c r="E32" s="203">
        <v>0</v>
      </c>
      <c r="F32" s="203">
        <v>0</v>
      </c>
      <c r="G32" s="203">
        <v>21.14</v>
      </c>
      <c r="H32" s="203">
        <v>0</v>
      </c>
      <c r="I32" s="203">
        <v>0</v>
      </c>
      <c r="J32" s="203">
        <v>18.32</v>
      </c>
      <c r="K32" s="203">
        <v>4.5599999999999996</v>
      </c>
      <c r="L32" s="203">
        <v>92.75</v>
      </c>
      <c r="M32" s="203">
        <v>1.07</v>
      </c>
      <c r="N32" s="203">
        <v>1.37</v>
      </c>
      <c r="O32" s="203">
        <v>0</v>
      </c>
      <c r="P32" s="203">
        <v>0</v>
      </c>
      <c r="Q32" s="203">
        <v>0.24</v>
      </c>
      <c r="R32" s="203">
        <v>0.5</v>
      </c>
      <c r="S32" s="203">
        <v>0.31</v>
      </c>
      <c r="T32" s="203">
        <v>0</v>
      </c>
      <c r="U32" s="203">
        <v>5.89</v>
      </c>
      <c r="V32" s="203">
        <v>0.16</v>
      </c>
      <c r="W32" s="203">
        <v>0.54</v>
      </c>
      <c r="X32" s="203">
        <v>1.73</v>
      </c>
      <c r="Y32" s="203">
        <v>0</v>
      </c>
      <c r="Z32" s="203">
        <v>2.96</v>
      </c>
      <c r="AA32" s="203">
        <v>1.06</v>
      </c>
      <c r="AB32" s="203">
        <v>0</v>
      </c>
      <c r="AC32" s="203">
        <v>11.7</v>
      </c>
      <c r="AD32" s="203">
        <v>0</v>
      </c>
      <c r="AE32" s="203">
        <v>0</v>
      </c>
      <c r="AF32" s="203">
        <v>0</v>
      </c>
      <c r="AG32" s="203">
        <v>29.88</v>
      </c>
      <c r="AH32" s="203">
        <v>0</v>
      </c>
      <c r="AI32" s="203">
        <v>29.88</v>
      </c>
      <c r="AJ32" s="203">
        <v>0</v>
      </c>
      <c r="AK32" s="203">
        <v>14.34</v>
      </c>
      <c r="AL32" s="203">
        <v>0</v>
      </c>
      <c r="AM32" s="203">
        <v>0</v>
      </c>
      <c r="AN32" s="203">
        <v>0</v>
      </c>
      <c r="AO32" s="203">
        <v>212.06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13.29</v>
      </c>
      <c r="E33" s="203">
        <v>0</v>
      </c>
      <c r="F33" s="203">
        <v>0</v>
      </c>
      <c r="G33" s="203">
        <v>21.14</v>
      </c>
      <c r="H33" s="203">
        <v>0</v>
      </c>
      <c r="I33" s="203">
        <v>0</v>
      </c>
      <c r="J33" s="203">
        <v>18.32</v>
      </c>
      <c r="K33" s="203">
        <v>7.45</v>
      </c>
      <c r="L33" s="203">
        <v>187.65</v>
      </c>
      <c r="M33" s="203">
        <v>1.07</v>
      </c>
      <c r="N33" s="203">
        <v>1.37</v>
      </c>
      <c r="O33" s="203">
        <v>0</v>
      </c>
      <c r="P33" s="203">
        <v>0</v>
      </c>
      <c r="Q33" s="203">
        <v>0</v>
      </c>
      <c r="R33" s="203">
        <v>0.5</v>
      </c>
      <c r="S33" s="203">
        <v>0.31</v>
      </c>
      <c r="T33" s="203">
        <v>0</v>
      </c>
      <c r="U33" s="203">
        <v>5.89</v>
      </c>
      <c r="V33" s="203">
        <v>0</v>
      </c>
      <c r="W33" s="203">
        <v>0.54</v>
      </c>
      <c r="X33" s="203">
        <v>1.73</v>
      </c>
      <c r="Y33" s="203">
        <v>0</v>
      </c>
      <c r="Z33" s="203">
        <v>2.96</v>
      </c>
      <c r="AA33" s="203">
        <v>1.05</v>
      </c>
      <c r="AB33" s="203">
        <v>0</v>
      </c>
      <c r="AC33" s="203">
        <v>11.7</v>
      </c>
      <c r="AD33" s="203">
        <v>0</v>
      </c>
      <c r="AE33" s="203">
        <v>0</v>
      </c>
      <c r="AF33" s="203">
        <v>0</v>
      </c>
      <c r="AG33" s="203">
        <v>29.88</v>
      </c>
      <c r="AH33" s="203">
        <v>0</v>
      </c>
      <c r="AI33" s="203">
        <v>29.88</v>
      </c>
      <c r="AJ33" s="203">
        <v>0</v>
      </c>
      <c r="AK33" s="203">
        <v>14.34</v>
      </c>
      <c r="AL33" s="203">
        <v>0</v>
      </c>
      <c r="AM33" s="203">
        <v>0</v>
      </c>
      <c r="AN33" s="203">
        <v>0</v>
      </c>
      <c r="AO33" s="203">
        <v>212.06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13.29</v>
      </c>
      <c r="E34" s="203">
        <v>0</v>
      </c>
      <c r="F34" s="203">
        <v>0</v>
      </c>
      <c r="G34" s="203">
        <v>21.14</v>
      </c>
      <c r="H34" s="203">
        <v>0</v>
      </c>
      <c r="I34" s="203">
        <v>0</v>
      </c>
      <c r="J34" s="203">
        <v>18.32</v>
      </c>
      <c r="K34" s="203">
        <v>7.45</v>
      </c>
      <c r="L34" s="203">
        <v>267.14</v>
      </c>
      <c r="M34" s="203">
        <v>1.07</v>
      </c>
      <c r="N34" s="203">
        <v>1.37</v>
      </c>
      <c r="O34" s="203">
        <v>0</v>
      </c>
      <c r="P34" s="203">
        <v>0</v>
      </c>
      <c r="Q34" s="203">
        <v>2.89</v>
      </c>
      <c r="R34" s="203">
        <v>6</v>
      </c>
      <c r="S34" s="203">
        <v>3.81</v>
      </c>
      <c r="T34" s="203">
        <v>0</v>
      </c>
      <c r="U34" s="203">
        <v>5.89</v>
      </c>
      <c r="V34" s="203">
        <v>2.34</v>
      </c>
      <c r="W34" s="203">
        <v>7.33</v>
      </c>
      <c r="X34" s="203">
        <v>24.34</v>
      </c>
      <c r="Y34" s="203">
        <v>0</v>
      </c>
      <c r="Z34" s="203">
        <v>39.21</v>
      </c>
      <c r="AA34" s="203">
        <v>14.2</v>
      </c>
      <c r="AB34" s="203">
        <v>0</v>
      </c>
      <c r="AC34" s="203">
        <v>11.7</v>
      </c>
      <c r="AD34" s="203">
        <v>0</v>
      </c>
      <c r="AE34" s="203">
        <v>0</v>
      </c>
      <c r="AF34" s="203">
        <v>0</v>
      </c>
      <c r="AG34" s="203">
        <v>29.88</v>
      </c>
      <c r="AH34" s="203">
        <v>0</v>
      </c>
      <c r="AI34" s="203">
        <v>29.88</v>
      </c>
      <c r="AJ34" s="203">
        <v>0</v>
      </c>
      <c r="AK34" s="203">
        <v>14.34</v>
      </c>
      <c r="AL34" s="203">
        <v>0</v>
      </c>
      <c r="AM34" s="203">
        <v>0</v>
      </c>
      <c r="AN34" s="203">
        <v>0</v>
      </c>
      <c r="AO34" s="203">
        <v>212.06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13.29</v>
      </c>
      <c r="E35" s="203">
        <v>0</v>
      </c>
      <c r="F35" s="203">
        <v>0</v>
      </c>
      <c r="G35" s="203">
        <v>21.14</v>
      </c>
      <c r="H35" s="203">
        <v>0</v>
      </c>
      <c r="I35" s="203">
        <v>0</v>
      </c>
      <c r="J35" s="203">
        <v>18.32</v>
      </c>
      <c r="K35" s="203">
        <v>7.45</v>
      </c>
      <c r="L35" s="203">
        <v>267.14</v>
      </c>
      <c r="M35" s="203">
        <v>1.07</v>
      </c>
      <c r="N35" s="203">
        <v>1.37</v>
      </c>
      <c r="O35" s="203">
        <v>0</v>
      </c>
      <c r="P35" s="203">
        <v>0</v>
      </c>
      <c r="Q35" s="203">
        <v>2.89</v>
      </c>
      <c r="R35" s="203">
        <v>6</v>
      </c>
      <c r="S35" s="203">
        <v>3.81</v>
      </c>
      <c r="T35" s="203">
        <v>0</v>
      </c>
      <c r="U35" s="203">
        <v>5.89</v>
      </c>
      <c r="V35" s="203">
        <v>1.53</v>
      </c>
      <c r="W35" s="203">
        <v>7.11</v>
      </c>
      <c r="X35" s="203">
        <v>24.34</v>
      </c>
      <c r="Y35" s="203">
        <v>0</v>
      </c>
      <c r="Z35" s="203">
        <v>39.22</v>
      </c>
      <c r="AA35" s="203">
        <v>14.2</v>
      </c>
      <c r="AB35" s="203">
        <v>0</v>
      </c>
      <c r="AC35" s="203">
        <v>11.7</v>
      </c>
      <c r="AD35" s="203">
        <v>0</v>
      </c>
      <c r="AE35" s="203">
        <v>0</v>
      </c>
      <c r="AF35" s="203">
        <v>0</v>
      </c>
      <c r="AG35" s="203">
        <v>29.88</v>
      </c>
      <c r="AH35" s="203">
        <v>0</v>
      </c>
      <c r="AI35" s="203">
        <v>29.88</v>
      </c>
      <c r="AJ35" s="203">
        <v>0</v>
      </c>
      <c r="AK35" s="203">
        <v>14.34</v>
      </c>
      <c r="AL35" s="203">
        <v>0</v>
      </c>
      <c r="AM35" s="203">
        <v>0</v>
      </c>
      <c r="AN35" s="203">
        <v>0</v>
      </c>
      <c r="AO35" s="203">
        <v>212.06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13.29</v>
      </c>
      <c r="E36" s="203">
        <v>0</v>
      </c>
      <c r="F36" s="203">
        <v>0</v>
      </c>
      <c r="G36" s="203">
        <v>21.14</v>
      </c>
      <c r="H36" s="203">
        <v>0</v>
      </c>
      <c r="I36" s="203">
        <v>0</v>
      </c>
      <c r="J36" s="203">
        <v>18.32</v>
      </c>
      <c r="K36" s="203">
        <v>7.45</v>
      </c>
      <c r="L36" s="203">
        <v>267.14</v>
      </c>
      <c r="M36" s="203">
        <v>1.07</v>
      </c>
      <c r="N36" s="203">
        <v>1.37</v>
      </c>
      <c r="O36" s="203">
        <v>0</v>
      </c>
      <c r="P36" s="203">
        <v>0</v>
      </c>
      <c r="Q36" s="203">
        <v>2.89</v>
      </c>
      <c r="R36" s="203">
        <v>6</v>
      </c>
      <c r="S36" s="203">
        <v>3.81</v>
      </c>
      <c r="T36" s="203">
        <v>0</v>
      </c>
      <c r="U36" s="203">
        <v>5.89</v>
      </c>
      <c r="V36" s="203">
        <v>1.53</v>
      </c>
      <c r="W36" s="203">
        <v>7.33</v>
      </c>
      <c r="X36" s="203">
        <v>24.34</v>
      </c>
      <c r="Y36" s="203">
        <v>0</v>
      </c>
      <c r="Z36" s="203">
        <v>39.22</v>
      </c>
      <c r="AA36" s="203">
        <v>14.2</v>
      </c>
      <c r="AB36" s="203">
        <v>0</v>
      </c>
      <c r="AC36" s="203">
        <v>11.7</v>
      </c>
      <c r="AD36" s="203">
        <v>0</v>
      </c>
      <c r="AE36" s="203">
        <v>0</v>
      </c>
      <c r="AF36" s="203">
        <v>0</v>
      </c>
      <c r="AG36" s="203">
        <v>29.88</v>
      </c>
      <c r="AH36" s="203">
        <v>0</v>
      </c>
      <c r="AI36" s="203">
        <v>29.88</v>
      </c>
      <c r="AJ36" s="203">
        <v>0</v>
      </c>
      <c r="AK36" s="203">
        <v>14.34</v>
      </c>
      <c r="AL36" s="203">
        <v>0</v>
      </c>
      <c r="AM36" s="203">
        <v>0</v>
      </c>
      <c r="AN36" s="203">
        <v>0</v>
      </c>
      <c r="AO36" s="203">
        <v>212.06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13.29</v>
      </c>
      <c r="E37" s="203">
        <v>0</v>
      </c>
      <c r="F37" s="203">
        <v>0</v>
      </c>
      <c r="G37" s="203">
        <v>21.14</v>
      </c>
      <c r="H37" s="203">
        <v>0</v>
      </c>
      <c r="I37" s="203">
        <v>0</v>
      </c>
      <c r="J37" s="203">
        <v>18.32</v>
      </c>
      <c r="K37" s="203">
        <v>7.45</v>
      </c>
      <c r="L37" s="203">
        <v>267.14</v>
      </c>
      <c r="M37" s="203">
        <v>1.07</v>
      </c>
      <c r="N37" s="203">
        <v>1.37</v>
      </c>
      <c r="O37" s="203">
        <v>0</v>
      </c>
      <c r="P37" s="203">
        <v>0</v>
      </c>
      <c r="Q37" s="203">
        <v>2.89</v>
      </c>
      <c r="R37" s="203">
        <v>6</v>
      </c>
      <c r="S37" s="203">
        <v>3.81</v>
      </c>
      <c r="T37" s="203">
        <v>0</v>
      </c>
      <c r="U37" s="203">
        <v>5.89</v>
      </c>
      <c r="V37" s="203">
        <v>1.23</v>
      </c>
      <c r="W37" s="203">
        <v>5.43</v>
      </c>
      <c r="X37" s="203">
        <v>23.04</v>
      </c>
      <c r="Y37" s="203">
        <v>0</v>
      </c>
      <c r="Z37" s="203">
        <v>39.22</v>
      </c>
      <c r="AA37" s="203">
        <v>14.2</v>
      </c>
      <c r="AB37" s="203">
        <v>0</v>
      </c>
      <c r="AC37" s="203">
        <v>11.7</v>
      </c>
      <c r="AD37" s="203">
        <v>0</v>
      </c>
      <c r="AE37" s="203">
        <v>0</v>
      </c>
      <c r="AF37" s="203">
        <v>0</v>
      </c>
      <c r="AG37" s="203">
        <v>29.88</v>
      </c>
      <c r="AH37" s="203">
        <v>0</v>
      </c>
      <c r="AI37" s="203">
        <v>29.88</v>
      </c>
      <c r="AJ37" s="203">
        <v>0</v>
      </c>
      <c r="AK37" s="203">
        <v>14.34</v>
      </c>
      <c r="AL37" s="203">
        <v>0</v>
      </c>
      <c r="AM37" s="203">
        <v>0</v>
      </c>
      <c r="AN37" s="203">
        <v>0</v>
      </c>
      <c r="AO37" s="203">
        <v>212.06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13.29</v>
      </c>
      <c r="E38" s="203">
        <v>0</v>
      </c>
      <c r="F38" s="203">
        <v>0</v>
      </c>
      <c r="G38" s="203">
        <v>21.14</v>
      </c>
      <c r="H38" s="203">
        <v>0</v>
      </c>
      <c r="I38" s="203">
        <v>0</v>
      </c>
      <c r="J38" s="203">
        <v>18.32</v>
      </c>
      <c r="K38" s="203">
        <v>7.45</v>
      </c>
      <c r="L38" s="203">
        <v>267.14</v>
      </c>
      <c r="M38" s="203">
        <v>1.07</v>
      </c>
      <c r="N38" s="203">
        <v>1.37</v>
      </c>
      <c r="O38" s="203">
        <v>0</v>
      </c>
      <c r="P38" s="203">
        <v>0</v>
      </c>
      <c r="Q38" s="203">
        <v>2.89</v>
      </c>
      <c r="R38" s="203">
        <v>6</v>
      </c>
      <c r="S38" s="203">
        <v>3.81</v>
      </c>
      <c r="T38" s="203">
        <v>0</v>
      </c>
      <c r="U38" s="203">
        <v>5.89</v>
      </c>
      <c r="V38" s="203">
        <v>1.23</v>
      </c>
      <c r="W38" s="203">
        <v>5.43</v>
      </c>
      <c r="X38" s="203">
        <v>23.04</v>
      </c>
      <c r="Y38" s="203">
        <v>0</v>
      </c>
      <c r="Z38" s="203">
        <v>39.22</v>
      </c>
      <c r="AA38" s="203">
        <v>14.2</v>
      </c>
      <c r="AB38" s="203">
        <v>0</v>
      </c>
      <c r="AC38" s="203">
        <v>11.7</v>
      </c>
      <c r="AD38" s="203">
        <v>0</v>
      </c>
      <c r="AE38" s="203">
        <v>0</v>
      </c>
      <c r="AF38" s="203">
        <v>0</v>
      </c>
      <c r="AG38" s="203">
        <v>29.88</v>
      </c>
      <c r="AH38" s="203">
        <v>0</v>
      </c>
      <c r="AI38" s="203">
        <v>29.88</v>
      </c>
      <c r="AJ38" s="203">
        <v>0</v>
      </c>
      <c r="AK38" s="203">
        <v>14.34</v>
      </c>
      <c r="AL38" s="203">
        <v>0</v>
      </c>
      <c r="AM38" s="203">
        <v>0</v>
      </c>
      <c r="AN38" s="203">
        <v>0</v>
      </c>
      <c r="AO38" s="203">
        <v>212.06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13.29</v>
      </c>
      <c r="E39" s="203">
        <v>0</v>
      </c>
      <c r="F39" s="203">
        <v>0</v>
      </c>
      <c r="G39" s="203">
        <v>21.14</v>
      </c>
      <c r="H39" s="203">
        <v>0</v>
      </c>
      <c r="I39" s="203">
        <v>0</v>
      </c>
      <c r="J39" s="203">
        <v>18.32</v>
      </c>
      <c r="K39" s="203">
        <v>7.45</v>
      </c>
      <c r="L39" s="203">
        <v>267.14</v>
      </c>
      <c r="M39" s="203">
        <v>1.08</v>
      </c>
      <c r="N39" s="203">
        <v>1.4</v>
      </c>
      <c r="O39" s="203">
        <v>0</v>
      </c>
      <c r="P39" s="203">
        <v>0</v>
      </c>
      <c r="Q39" s="203">
        <v>2.89</v>
      </c>
      <c r="R39" s="203">
        <v>6</v>
      </c>
      <c r="S39" s="203">
        <v>3.13</v>
      </c>
      <c r="T39" s="203">
        <v>0</v>
      </c>
      <c r="U39" s="203">
        <v>5.89</v>
      </c>
      <c r="V39" s="203">
        <v>1.23</v>
      </c>
      <c r="W39" s="203">
        <v>5.42</v>
      </c>
      <c r="X39" s="203">
        <v>23.04</v>
      </c>
      <c r="Y39" s="203">
        <v>0</v>
      </c>
      <c r="Z39" s="203">
        <v>39.22</v>
      </c>
      <c r="AA39" s="203">
        <v>14.2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29.88</v>
      </c>
      <c r="AH39" s="203">
        <v>0</v>
      </c>
      <c r="AI39" s="203">
        <v>29.88</v>
      </c>
      <c r="AJ39" s="203">
        <v>0</v>
      </c>
      <c r="AK39" s="203">
        <v>12.25</v>
      </c>
      <c r="AL39" s="203">
        <v>0</v>
      </c>
      <c r="AM39" s="203">
        <v>0</v>
      </c>
      <c r="AN39" s="203">
        <v>0</v>
      </c>
      <c r="AO39" s="203">
        <v>208.8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13.29</v>
      </c>
      <c r="E40" s="203">
        <v>0</v>
      </c>
      <c r="F40" s="203">
        <v>0</v>
      </c>
      <c r="G40" s="203">
        <v>21.14</v>
      </c>
      <c r="H40" s="203">
        <v>0</v>
      </c>
      <c r="I40" s="203">
        <v>0</v>
      </c>
      <c r="J40" s="203">
        <v>18.32</v>
      </c>
      <c r="K40" s="203">
        <v>7.45</v>
      </c>
      <c r="L40" s="203">
        <v>267.14</v>
      </c>
      <c r="M40" s="203">
        <v>1.08</v>
      </c>
      <c r="N40" s="203">
        <v>1.4</v>
      </c>
      <c r="O40" s="203">
        <v>0</v>
      </c>
      <c r="P40" s="203">
        <v>0</v>
      </c>
      <c r="Q40" s="203">
        <v>2.89</v>
      </c>
      <c r="R40" s="203">
        <v>6</v>
      </c>
      <c r="S40" s="203">
        <v>3.13</v>
      </c>
      <c r="T40" s="203">
        <v>0</v>
      </c>
      <c r="U40" s="203">
        <v>5.89</v>
      </c>
      <c r="V40" s="203">
        <v>1.23</v>
      </c>
      <c r="W40" s="203">
        <v>5.42</v>
      </c>
      <c r="X40" s="203">
        <v>23.04</v>
      </c>
      <c r="Y40" s="203">
        <v>0</v>
      </c>
      <c r="Z40" s="203">
        <v>39.22</v>
      </c>
      <c r="AA40" s="203">
        <v>14.2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29.88</v>
      </c>
      <c r="AH40" s="203">
        <v>0</v>
      </c>
      <c r="AI40" s="203">
        <v>29.88</v>
      </c>
      <c r="AJ40" s="203">
        <v>0</v>
      </c>
      <c r="AK40" s="203">
        <v>12.25</v>
      </c>
      <c r="AL40" s="203">
        <v>0</v>
      </c>
      <c r="AM40" s="203">
        <v>0</v>
      </c>
      <c r="AN40" s="203">
        <v>0</v>
      </c>
      <c r="AO40" s="203">
        <v>208.8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13.26</v>
      </c>
      <c r="E41" s="203">
        <v>0</v>
      </c>
      <c r="F41" s="203">
        <v>0</v>
      </c>
      <c r="G41" s="203">
        <v>21.14</v>
      </c>
      <c r="H41" s="203">
        <v>0</v>
      </c>
      <c r="I41" s="203">
        <v>0</v>
      </c>
      <c r="J41" s="203">
        <v>18.32</v>
      </c>
      <c r="K41" s="203">
        <v>7.45</v>
      </c>
      <c r="L41" s="203">
        <v>267.14</v>
      </c>
      <c r="M41" s="203">
        <v>1.08</v>
      </c>
      <c r="N41" s="203">
        <v>1.4</v>
      </c>
      <c r="O41" s="203">
        <v>0</v>
      </c>
      <c r="P41" s="203">
        <v>1.88</v>
      </c>
      <c r="Q41" s="203">
        <v>2.89</v>
      </c>
      <c r="R41" s="203">
        <v>6</v>
      </c>
      <c r="S41" s="203">
        <v>3.13</v>
      </c>
      <c r="T41" s="203">
        <v>0</v>
      </c>
      <c r="U41" s="203">
        <v>5.89</v>
      </c>
      <c r="V41" s="203">
        <v>1.23</v>
      </c>
      <c r="W41" s="203">
        <v>5.33</v>
      </c>
      <c r="X41" s="203">
        <v>23.04</v>
      </c>
      <c r="Y41" s="203">
        <v>0</v>
      </c>
      <c r="Z41" s="203">
        <v>39.22</v>
      </c>
      <c r="AA41" s="203">
        <v>14.2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29.88</v>
      </c>
      <c r="AH41" s="203">
        <v>0</v>
      </c>
      <c r="AI41" s="203">
        <v>29.88</v>
      </c>
      <c r="AJ41" s="203">
        <v>0</v>
      </c>
      <c r="AK41" s="203">
        <v>12.25</v>
      </c>
      <c r="AL41" s="203">
        <v>0</v>
      </c>
      <c r="AM41" s="203">
        <v>0</v>
      </c>
      <c r="AN41" s="203">
        <v>0</v>
      </c>
      <c r="AO41" s="203">
        <v>208.8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13.26</v>
      </c>
      <c r="E42" s="203">
        <v>0</v>
      </c>
      <c r="F42" s="203">
        <v>0</v>
      </c>
      <c r="G42" s="203">
        <v>21.14</v>
      </c>
      <c r="H42" s="203">
        <v>0</v>
      </c>
      <c r="I42" s="203">
        <v>0</v>
      </c>
      <c r="J42" s="203">
        <v>18.32</v>
      </c>
      <c r="K42" s="203">
        <v>7.45</v>
      </c>
      <c r="L42" s="203">
        <v>267.14</v>
      </c>
      <c r="M42" s="203">
        <v>1.08</v>
      </c>
      <c r="N42" s="203">
        <v>1.4</v>
      </c>
      <c r="O42" s="203">
        <v>0</v>
      </c>
      <c r="P42" s="203">
        <v>1.6</v>
      </c>
      <c r="Q42" s="203">
        <v>2.89</v>
      </c>
      <c r="R42" s="203">
        <v>6</v>
      </c>
      <c r="S42" s="203">
        <v>3.13</v>
      </c>
      <c r="T42" s="203">
        <v>0</v>
      </c>
      <c r="U42" s="203">
        <v>5.89</v>
      </c>
      <c r="V42" s="203">
        <v>1.23</v>
      </c>
      <c r="W42" s="203">
        <v>5.33</v>
      </c>
      <c r="X42" s="203">
        <v>23.04</v>
      </c>
      <c r="Y42" s="203">
        <v>0</v>
      </c>
      <c r="Z42" s="203">
        <v>39.22</v>
      </c>
      <c r="AA42" s="203">
        <v>14.2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29.88</v>
      </c>
      <c r="AH42" s="203">
        <v>0</v>
      </c>
      <c r="AI42" s="203">
        <v>29.88</v>
      </c>
      <c r="AJ42" s="203">
        <v>0</v>
      </c>
      <c r="AK42" s="203">
        <v>12.25</v>
      </c>
      <c r="AL42" s="203">
        <v>0</v>
      </c>
      <c r="AM42" s="203">
        <v>0</v>
      </c>
      <c r="AN42" s="203">
        <v>0</v>
      </c>
      <c r="AO42" s="203">
        <v>208.8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13.13</v>
      </c>
      <c r="E43" s="203">
        <v>0</v>
      </c>
      <c r="F43" s="203">
        <v>0</v>
      </c>
      <c r="G43" s="203">
        <v>21.14</v>
      </c>
      <c r="H43" s="203">
        <v>0</v>
      </c>
      <c r="I43" s="203">
        <v>0</v>
      </c>
      <c r="J43" s="203">
        <v>18.32</v>
      </c>
      <c r="K43" s="203">
        <v>7.45</v>
      </c>
      <c r="L43" s="203">
        <v>267.14</v>
      </c>
      <c r="M43" s="203">
        <v>1.08</v>
      </c>
      <c r="N43" s="203">
        <v>1.4</v>
      </c>
      <c r="O43" s="203">
        <v>0</v>
      </c>
      <c r="P43" s="203">
        <v>1.6</v>
      </c>
      <c r="Q43" s="203">
        <v>2.89</v>
      </c>
      <c r="R43" s="203">
        <v>6</v>
      </c>
      <c r="S43" s="203">
        <v>3.13</v>
      </c>
      <c r="T43" s="203">
        <v>0</v>
      </c>
      <c r="U43" s="203">
        <v>5.89</v>
      </c>
      <c r="V43" s="203">
        <v>1.23</v>
      </c>
      <c r="W43" s="203">
        <v>5.33</v>
      </c>
      <c r="X43" s="203">
        <v>21.4</v>
      </c>
      <c r="Y43" s="203">
        <v>0</v>
      </c>
      <c r="Z43" s="203">
        <v>39.22</v>
      </c>
      <c r="AA43" s="203">
        <v>14.2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29.88</v>
      </c>
      <c r="AH43" s="203">
        <v>0</v>
      </c>
      <c r="AI43" s="203">
        <v>29.88</v>
      </c>
      <c r="AJ43" s="203">
        <v>0</v>
      </c>
      <c r="AK43" s="203">
        <v>12.25</v>
      </c>
      <c r="AL43" s="203">
        <v>0</v>
      </c>
      <c r="AM43" s="203">
        <v>0</v>
      </c>
      <c r="AN43" s="203">
        <v>0</v>
      </c>
      <c r="AO43" s="203">
        <v>208.8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13.13</v>
      </c>
      <c r="E44" s="203">
        <v>0</v>
      </c>
      <c r="F44" s="203">
        <v>0</v>
      </c>
      <c r="G44" s="203">
        <v>21.14</v>
      </c>
      <c r="H44" s="203">
        <v>0</v>
      </c>
      <c r="I44" s="203">
        <v>0</v>
      </c>
      <c r="J44" s="203">
        <v>18.32</v>
      </c>
      <c r="K44" s="203">
        <v>7.45</v>
      </c>
      <c r="L44" s="203">
        <v>267.14</v>
      </c>
      <c r="M44" s="203">
        <v>1.08</v>
      </c>
      <c r="N44" s="203">
        <v>1.4</v>
      </c>
      <c r="O44" s="203">
        <v>0</v>
      </c>
      <c r="P44" s="203">
        <v>1.6</v>
      </c>
      <c r="Q44" s="203">
        <v>2.89</v>
      </c>
      <c r="R44" s="203">
        <v>6</v>
      </c>
      <c r="S44" s="203">
        <v>3.13</v>
      </c>
      <c r="T44" s="203">
        <v>0</v>
      </c>
      <c r="U44" s="203">
        <v>5.89</v>
      </c>
      <c r="V44" s="203">
        <v>1.23</v>
      </c>
      <c r="W44" s="203">
        <v>5.33</v>
      </c>
      <c r="X44" s="203">
        <v>20.67</v>
      </c>
      <c r="Y44" s="203">
        <v>0</v>
      </c>
      <c r="Z44" s="203">
        <v>39.22</v>
      </c>
      <c r="AA44" s="203">
        <v>14.2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29.88</v>
      </c>
      <c r="AH44" s="203">
        <v>0</v>
      </c>
      <c r="AI44" s="203">
        <v>29.88</v>
      </c>
      <c r="AJ44" s="203">
        <v>0</v>
      </c>
      <c r="AK44" s="203">
        <v>12.25</v>
      </c>
      <c r="AL44" s="203">
        <v>0</v>
      </c>
      <c r="AM44" s="203">
        <v>0</v>
      </c>
      <c r="AN44" s="203">
        <v>0</v>
      </c>
      <c r="AO44" s="203">
        <v>208.8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13.13</v>
      </c>
      <c r="E45" s="203">
        <v>0</v>
      </c>
      <c r="F45" s="203">
        <v>0</v>
      </c>
      <c r="G45" s="203">
        <v>21.14</v>
      </c>
      <c r="H45" s="203">
        <v>0</v>
      </c>
      <c r="I45" s="203">
        <v>0</v>
      </c>
      <c r="J45" s="203">
        <v>18.32</v>
      </c>
      <c r="K45" s="203">
        <v>7.45</v>
      </c>
      <c r="L45" s="203">
        <v>267.14</v>
      </c>
      <c r="M45" s="203">
        <v>1.08</v>
      </c>
      <c r="N45" s="203">
        <v>1.4</v>
      </c>
      <c r="O45" s="203">
        <v>0</v>
      </c>
      <c r="P45" s="203">
        <v>1.6</v>
      </c>
      <c r="Q45" s="203">
        <v>2.57</v>
      </c>
      <c r="R45" s="203">
        <v>6</v>
      </c>
      <c r="S45" s="203">
        <v>3.13</v>
      </c>
      <c r="T45" s="203">
        <v>0</v>
      </c>
      <c r="U45" s="203">
        <v>5.89</v>
      </c>
      <c r="V45" s="203">
        <v>1.23</v>
      </c>
      <c r="W45" s="203">
        <v>4.95</v>
      </c>
      <c r="X45" s="203">
        <v>19.309999999999999</v>
      </c>
      <c r="Y45" s="203">
        <v>0</v>
      </c>
      <c r="Z45" s="203">
        <v>39.22</v>
      </c>
      <c r="AA45" s="203">
        <v>14.2</v>
      </c>
      <c r="AB45" s="203">
        <v>0</v>
      </c>
      <c r="AC45" s="203">
        <v>12.14</v>
      </c>
      <c r="AD45" s="203">
        <v>0</v>
      </c>
      <c r="AE45" s="203">
        <v>0</v>
      </c>
      <c r="AF45" s="203">
        <v>0</v>
      </c>
      <c r="AG45" s="203">
        <v>29.88</v>
      </c>
      <c r="AH45" s="203">
        <v>0</v>
      </c>
      <c r="AI45" s="203">
        <v>29.88</v>
      </c>
      <c r="AJ45" s="203">
        <v>0</v>
      </c>
      <c r="AK45" s="203">
        <v>12.25</v>
      </c>
      <c r="AL45" s="203">
        <v>0</v>
      </c>
      <c r="AM45" s="203">
        <v>0</v>
      </c>
      <c r="AN45" s="203">
        <v>0</v>
      </c>
      <c r="AO45" s="203">
        <v>208.8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13.13</v>
      </c>
      <c r="E46" s="203">
        <v>0</v>
      </c>
      <c r="F46" s="203">
        <v>0</v>
      </c>
      <c r="G46" s="203">
        <v>21.14</v>
      </c>
      <c r="H46" s="203">
        <v>0</v>
      </c>
      <c r="I46" s="203">
        <v>0</v>
      </c>
      <c r="J46" s="203">
        <v>18.32</v>
      </c>
      <c r="K46" s="203">
        <v>7.45</v>
      </c>
      <c r="L46" s="203">
        <v>267.14</v>
      </c>
      <c r="M46" s="203">
        <v>1.08</v>
      </c>
      <c r="N46" s="203">
        <v>1.4</v>
      </c>
      <c r="O46" s="203">
        <v>0</v>
      </c>
      <c r="P46" s="203">
        <v>1.6</v>
      </c>
      <c r="Q46" s="203">
        <v>2.57</v>
      </c>
      <c r="R46" s="203">
        <v>6</v>
      </c>
      <c r="S46" s="203">
        <v>3.13</v>
      </c>
      <c r="T46" s="203">
        <v>0</v>
      </c>
      <c r="U46" s="203">
        <v>5.89</v>
      </c>
      <c r="V46" s="203">
        <v>1.23</v>
      </c>
      <c r="W46" s="203">
        <v>4.95</v>
      </c>
      <c r="X46" s="203">
        <v>19.27</v>
      </c>
      <c r="Y46" s="203">
        <v>0</v>
      </c>
      <c r="Z46" s="203">
        <v>39.22</v>
      </c>
      <c r="AA46" s="203">
        <v>14.2</v>
      </c>
      <c r="AB46" s="203">
        <v>0</v>
      </c>
      <c r="AC46" s="203">
        <v>12.14</v>
      </c>
      <c r="AD46" s="203">
        <v>0</v>
      </c>
      <c r="AE46" s="203">
        <v>0</v>
      </c>
      <c r="AF46" s="203">
        <v>0</v>
      </c>
      <c r="AG46" s="203">
        <v>29.88</v>
      </c>
      <c r="AH46" s="203">
        <v>0</v>
      </c>
      <c r="AI46" s="203">
        <v>29.88</v>
      </c>
      <c r="AJ46" s="203">
        <v>0</v>
      </c>
      <c r="AK46" s="203">
        <v>12.25</v>
      </c>
      <c r="AL46" s="203">
        <v>0</v>
      </c>
      <c r="AM46" s="203">
        <v>0</v>
      </c>
      <c r="AN46" s="203">
        <v>0</v>
      </c>
      <c r="AO46" s="203">
        <v>208.8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13.03</v>
      </c>
      <c r="E47" s="203">
        <v>0</v>
      </c>
      <c r="F47" s="203">
        <v>0</v>
      </c>
      <c r="G47" s="203">
        <v>21.14</v>
      </c>
      <c r="H47" s="203">
        <v>0</v>
      </c>
      <c r="I47" s="203">
        <v>0</v>
      </c>
      <c r="J47" s="203">
        <v>18.32</v>
      </c>
      <c r="K47" s="203">
        <v>7.45</v>
      </c>
      <c r="L47" s="203">
        <v>267.14</v>
      </c>
      <c r="M47" s="203">
        <v>1.08</v>
      </c>
      <c r="N47" s="203">
        <v>1.4</v>
      </c>
      <c r="O47" s="203">
        <v>0</v>
      </c>
      <c r="P47" s="203">
        <v>1.6</v>
      </c>
      <c r="Q47" s="203">
        <v>2.57</v>
      </c>
      <c r="R47" s="203">
        <v>4.79</v>
      </c>
      <c r="S47" s="203">
        <v>3.13</v>
      </c>
      <c r="T47" s="203">
        <v>0</v>
      </c>
      <c r="U47" s="203">
        <v>5.89</v>
      </c>
      <c r="V47" s="203">
        <v>1.23</v>
      </c>
      <c r="W47" s="203">
        <v>4.57</v>
      </c>
      <c r="X47" s="203">
        <v>15.15</v>
      </c>
      <c r="Y47" s="203">
        <v>0</v>
      </c>
      <c r="Z47" s="203">
        <v>39.22</v>
      </c>
      <c r="AA47" s="203">
        <v>14.2</v>
      </c>
      <c r="AB47" s="203">
        <v>0</v>
      </c>
      <c r="AC47" s="203">
        <v>12.14</v>
      </c>
      <c r="AD47" s="203">
        <v>0</v>
      </c>
      <c r="AE47" s="203">
        <v>0</v>
      </c>
      <c r="AF47" s="203">
        <v>0</v>
      </c>
      <c r="AG47" s="203">
        <v>29.88</v>
      </c>
      <c r="AH47" s="203">
        <v>0</v>
      </c>
      <c r="AI47" s="203">
        <v>29.88</v>
      </c>
      <c r="AJ47" s="203">
        <v>0</v>
      </c>
      <c r="AK47" s="203">
        <v>12.25</v>
      </c>
      <c r="AL47" s="203">
        <v>0</v>
      </c>
      <c r="AM47" s="203">
        <v>0</v>
      </c>
      <c r="AN47" s="203">
        <v>0</v>
      </c>
      <c r="AO47" s="203">
        <v>208.8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13.03</v>
      </c>
      <c r="E48" s="203">
        <v>0</v>
      </c>
      <c r="F48" s="203">
        <v>0</v>
      </c>
      <c r="G48" s="203">
        <v>21.14</v>
      </c>
      <c r="H48" s="203">
        <v>0</v>
      </c>
      <c r="I48" s="203">
        <v>0</v>
      </c>
      <c r="J48" s="203">
        <v>18.32</v>
      </c>
      <c r="K48" s="203">
        <v>7.45</v>
      </c>
      <c r="L48" s="203">
        <v>267.14</v>
      </c>
      <c r="M48" s="203">
        <v>1.08</v>
      </c>
      <c r="N48" s="203">
        <v>1.4</v>
      </c>
      <c r="O48" s="203">
        <v>0</v>
      </c>
      <c r="P48" s="203">
        <v>1.6</v>
      </c>
      <c r="Q48" s="203">
        <v>2.57</v>
      </c>
      <c r="R48" s="203">
        <v>4.79</v>
      </c>
      <c r="S48" s="203">
        <v>3.13</v>
      </c>
      <c r="T48" s="203">
        <v>0</v>
      </c>
      <c r="U48" s="203">
        <v>5.89</v>
      </c>
      <c r="V48" s="203">
        <v>1.23</v>
      </c>
      <c r="W48" s="203">
        <v>4.57</v>
      </c>
      <c r="X48" s="203">
        <v>15.01</v>
      </c>
      <c r="Y48" s="203">
        <v>0</v>
      </c>
      <c r="Z48" s="203">
        <v>39.22</v>
      </c>
      <c r="AA48" s="203">
        <v>14.2</v>
      </c>
      <c r="AB48" s="203">
        <v>0</v>
      </c>
      <c r="AC48" s="203">
        <v>12.14</v>
      </c>
      <c r="AD48" s="203">
        <v>0</v>
      </c>
      <c r="AE48" s="203">
        <v>0</v>
      </c>
      <c r="AF48" s="203">
        <v>0</v>
      </c>
      <c r="AG48" s="203">
        <v>29.88</v>
      </c>
      <c r="AH48" s="203">
        <v>0</v>
      </c>
      <c r="AI48" s="203">
        <v>29.88</v>
      </c>
      <c r="AJ48" s="203">
        <v>0</v>
      </c>
      <c r="AK48" s="203">
        <v>12.25</v>
      </c>
      <c r="AL48" s="203">
        <v>0</v>
      </c>
      <c r="AM48" s="203">
        <v>0</v>
      </c>
      <c r="AN48" s="203">
        <v>0</v>
      </c>
      <c r="AO48" s="203">
        <v>208.8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13.03</v>
      </c>
      <c r="E49" s="203">
        <v>0</v>
      </c>
      <c r="F49" s="203">
        <v>0</v>
      </c>
      <c r="G49" s="203">
        <v>21.14</v>
      </c>
      <c r="H49" s="203">
        <v>0</v>
      </c>
      <c r="I49" s="203">
        <v>0</v>
      </c>
      <c r="J49" s="203">
        <v>18.32</v>
      </c>
      <c r="K49" s="203">
        <v>7.45</v>
      </c>
      <c r="L49" s="203">
        <v>267.14</v>
      </c>
      <c r="M49" s="203">
        <v>1.08</v>
      </c>
      <c r="N49" s="203">
        <v>1.4</v>
      </c>
      <c r="O49" s="203">
        <v>0</v>
      </c>
      <c r="P49" s="203">
        <v>3.48</v>
      </c>
      <c r="Q49" s="203">
        <v>2.57</v>
      </c>
      <c r="R49" s="203">
        <v>4.79</v>
      </c>
      <c r="S49" s="203">
        <v>3.13</v>
      </c>
      <c r="T49" s="203">
        <v>0</v>
      </c>
      <c r="U49" s="203">
        <v>5.89</v>
      </c>
      <c r="V49" s="203">
        <v>1.23</v>
      </c>
      <c r="W49" s="203">
        <v>4.95</v>
      </c>
      <c r="X49" s="203">
        <v>18.079999999999998</v>
      </c>
      <c r="Y49" s="203">
        <v>0</v>
      </c>
      <c r="Z49" s="203">
        <v>39.22</v>
      </c>
      <c r="AA49" s="203">
        <v>14.2</v>
      </c>
      <c r="AB49" s="203">
        <v>0</v>
      </c>
      <c r="AC49" s="203">
        <v>12.14</v>
      </c>
      <c r="AD49" s="203">
        <v>0</v>
      </c>
      <c r="AE49" s="203">
        <v>0</v>
      </c>
      <c r="AF49" s="203">
        <v>0</v>
      </c>
      <c r="AG49" s="203">
        <v>29.88</v>
      </c>
      <c r="AH49" s="203">
        <v>0</v>
      </c>
      <c r="AI49" s="203">
        <v>29.88</v>
      </c>
      <c r="AJ49" s="203">
        <v>0</v>
      </c>
      <c r="AK49" s="203">
        <v>12.25</v>
      </c>
      <c r="AL49" s="203">
        <v>0</v>
      </c>
      <c r="AM49" s="203">
        <v>0</v>
      </c>
      <c r="AN49" s="203">
        <v>0</v>
      </c>
      <c r="AO49" s="203">
        <v>208.8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12.94</v>
      </c>
      <c r="E50" s="203">
        <v>0</v>
      </c>
      <c r="F50" s="203">
        <v>0</v>
      </c>
      <c r="G50" s="203">
        <v>21.14</v>
      </c>
      <c r="H50" s="203">
        <v>0</v>
      </c>
      <c r="I50" s="203">
        <v>0</v>
      </c>
      <c r="J50" s="203">
        <v>18.32</v>
      </c>
      <c r="K50" s="203">
        <v>7.45</v>
      </c>
      <c r="L50" s="203">
        <v>267.14</v>
      </c>
      <c r="M50" s="203">
        <v>1.08</v>
      </c>
      <c r="N50" s="203">
        <v>1.4</v>
      </c>
      <c r="O50" s="203">
        <v>0</v>
      </c>
      <c r="P50" s="203">
        <v>3.48</v>
      </c>
      <c r="Q50" s="203">
        <v>2.57</v>
      </c>
      <c r="R50" s="203">
        <v>4.79</v>
      </c>
      <c r="S50" s="203">
        <v>3.13</v>
      </c>
      <c r="T50" s="203">
        <v>0</v>
      </c>
      <c r="U50" s="203">
        <v>5.89</v>
      </c>
      <c r="V50" s="203">
        <v>1.23</v>
      </c>
      <c r="W50" s="203">
        <v>4.95</v>
      </c>
      <c r="X50" s="203">
        <v>17.989999999999998</v>
      </c>
      <c r="Y50" s="203">
        <v>0</v>
      </c>
      <c r="Z50" s="203">
        <v>39.22</v>
      </c>
      <c r="AA50" s="203">
        <v>14.2</v>
      </c>
      <c r="AB50" s="203">
        <v>0</v>
      </c>
      <c r="AC50" s="203">
        <v>12.14</v>
      </c>
      <c r="AD50" s="203">
        <v>0</v>
      </c>
      <c r="AE50" s="203">
        <v>0</v>
      </c>
      <c r="AF50" s="203">
        <v>0</v>
      </c>
      <c r="AG50" s="203">
        <v>29.88</v>
      </c>
      <c r="AH50" s="203">
        <v>0</v>
      </c>
      <c r="AI50" s="203">
        <v>29.88</v>
      </c>
      <c r="AJ50" s="203">
        <v>0</v>
      </c>
      <c r="AK50" s="203">
        <v>12.25</v>
      </c>
      <c r="AL50" s="203">
        <v>0</v>
      </c>
      <c r="AM50" s="203">
        <v>0</v>
      </c>
      <c r="AN50" s="203">
        <v>0</v>
      </c>
      <c r="AO50" s="203">
        <v>208.8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12.94</v>
      </c>
      <c r="E51" s="203">
        <v>0</v>
      </c>
      <c r="F51" s="203">
        <v>0</v>
      </c>
      <c r="G51" s="203">
        <v>21.14</v>
      </c>
      <c r="H51" s="203">
        <v>0</v>
      </c>
      <c r="I51" s="203">
        <v>0</v>
      </c>
      <c r="J51" s="203">
        <v>18.32</v>
      </c>
      <c r="K51" s="203">
        <v>7.45</v>
      </c>
      <c r="L51" s="203">
        <v>267.14</v>
      </c>
      <c r="M51" s="203">
        <v>1.08</v>
      </c>
      <c r="N51" s="203">
        <v>1.4</v>
      </c>
      <c r="O51" s="203">
        <v>0</v>
      </c>
      <c r="P51" s="203">
        <v>3.48</v>
      </c>
      <c r="Q51" s="203">
        <v>2.57</v>
      </c>
      <c r="R51" s="203">
        <v>4.79</v>
      </c>
      <c r="S51" s="203">
        <v>3.13</v>
      </c>
      <c r="T51" s="203">
        <v>0</v>
      </c>
      <c r="U51" s="203">
        <v>5.89</v>
      </c>
      <c r="V51" s="203">
        <v>1.23</v>
      </c>
      <c r="W51" s="203">
        <v>6.02</v>
      </c>
      <c r="X51" s="203">
        <v>17.98</v>
      </c>
      <c r="Y51" s="203">
        <v>0</v>
      </c>
      <c r="Z51" s="203">
        <v>39.22</v>
      </c>
      <c r="AA51" s="203">
        <v>14.2</v>
      </c>
      <c r="AB51" s="203">
        <v>0</v>
      </c>
      <c r="AC51" s="203">
        <v>12.14</v>
      </c>
      <c r="AD51" s="203">
        <v>0</v>
      </c>
      <c r="AE51" s="203">
        <v>0</v>
      </c>
      <c r="AF51" s="203">
        <v>0</v>
      </c>
      <c r="AG51" s="203">
        <v>29.88</v>
      </c>
      <c r="AH51" s="203">
        <v>0</v>
      </c>
      <c r="AI51" s="203">
        <v>29.88</v>
      </c>
      <c r="AJ51" s="203">
        <v>0</v>
      </c>
      <c r="AK51" s="203">
        <v>10.16</v>
      </c>
      <c r="AL51" s="203">
        <v>0</v>
      </c>
      <c r="AM51" s="203">
        <v>0</v>
      </c>
      <c r="AN51" s="203">
        <v>0</v>
      </c>
      <c r="AO51" s="203">
        <v>205.54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12.68</v>
      </c>
      <c r="E52" s="203">
        <v>0</v>
      </c>
      <c r="F52" s="203">
        <v>0</v>
      </c>
      <c r="G52" s="203">
        <v>21.14</v>
      </c>
      <c r="H52" s="203">
        <v>0</v>
      </c>
      <c r="I52" s="203">
        <v>0</v>
      </c>
      <c r="J52" s="203">
        <v>18.32</v>
      </c>
      <c r="K52" s="203">
        <v>7.45</v>
      </c>
      <c r="L52" s="203">
        <v>267.14</v>
      </c>
      <c r="M52" s="203">
        <v>1.08</v>
      </c>
      <c r="N52" s="203">
        <v>1.4</v>
      </c>
      <c r="O52" s="203">
        <v>0</v>
      </c>
      <c r="P52" s="203">
        <v>3.48</v>
      </c>
      <c r="Q52" s="203">
        <v>2.57</v>
      </c>
      <c r="R52" s="203">
        <v>4.79</v>
      </c>
      <c r="S52" s="203">
        <v>3.13</v>
      </c>
      <c r="T52" s="203">
        <v>0</v>
      </c>
      <c r="U52" s="203">
        <v>5.89</v>
      </c>
      <c r="V52" s="203">
        <v>1.23</v>
      </c>
      <c r="W52" s="203">
        <v>6.02</v>
      </c>
      <c r="X52" s="203">
        <v>18.059999999999999</v>
      </c>
      <c r="Y52" s="203">
        <v>0</v>
      </c>
      <c r="Z52" s="203">
        <v>39.22</v>
      </c>
      <c r="AA52" s="203">
        <v>14.2</v>
      </c>
      <c r="AB52" s="203">
        <v>0</v>
      </c>
      <c r="AC52" s="203">
        <v>12.14</v>
      </c>
      <c r="AD52" s="203">
        <v>0</v>
      </c>
      <c r="AE52" s="203">
        <v>0</v>
      </c>
      <c r="AF52" s="203">
        <v>0</v>
      </c>
      <c r="AG52" s="203">
        <v>29.88</v>
      </c>
      <c r="AH52" s="203">
        <v>0</v>
      </c>
      <c r="AI52" s="203">
        <v>29.88</v>
      </c>
      <c r="AJ52" s="203">
        <v>0</v>
      </c>
      <c r="AK52" s="203">
        <v>10.16</v>
      </c>
      <c r="AL52" s="203">
        <v>0</v>
      </c>
      <c r="AM52" s="203">
        <v>0</v>
      </c>
      <c r="AN52" s="203">
        <v>0</v>
      </c>
      <c r="AO52" s="203">
        <v>205.54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12.68</v>
      </c>
      <c r="E53" s="203">
        <v>0</v>
      </c>
      <c r="F53" s="203">
        <v>0</v>
      </c>
      <c r="G53" s="203">
        <v>21.14</v>
      </c>
      <c r="H53" s="203">
        <v>0</v>
      </c>
      <c r="I53" s="203">
        <v>0</v>
      </c>
      <c r="J53" s="203">
        <v>18.32</v>
      </c>
      <c r="K53" s="203">
        <v>7.45</v>
      </c>
      <c r="L53" s="203">
        <v>267.14</v>
      </c>
      <c r="M53" s="203">
        <v>0</v>
      </c>
      <c r="N53" s="203">
        <v>0</v>
      </c>
      <c r="O53" s="203">
        <v>0</v>
      </c>
      <c r="P53" s="203">
        <v>3.48</v>
      </c>
      <c r="Q53" s="203">
        <v>2.57</v>
      </c>
      <c r="R53" s="203">
        <v>4.79</v>
      </c>
      <c r="S53" s="203">
        <v>3.13</v>
      </c>
      <c r="T53" s="203">
        <v>0</v>
      </c>
      <c r="U53" s="203">
        <v>5.89</v>
      </c>
      <c r="V53" s="203">
        <v>1.23</v>
      </c>
      <c r="W53" s="203">
        <v>5.3</v>
      </c>
      <c r="X53" s="203">
        <v>16.23</v>
      </c>
      <c r="Y53" s="203">
        <v>0</v>
      </c>
      <c r="Z53" s="203">
        <v>39.22</v>
      </c>
      <c r="AA53" s="203">
        <v>14.2</v>
      </c>
      <c r="AB53" s="203">
        <v>0</v>
      </c>
      <c r="AC53" s="203">
        <v>12.14</v>
      </c>
      <c r="AD53" s="203">
        <v>0</v>
      </c>
      <c r="AE53" s="203">
        <v>0</v>
      </c>
      <c r="AF53" s="203">
        <v>0</v>
      </c>
      <c r="AG53" s="203">
        <v>29.88</v>
      </c>
      <c r="AH53" s="203">
        <v>0</v>
      </c>
      <c r="AI53" s="203">
        <v>29.88</v>
      </c>
      <c r="AJ53" s="203">
        <v>0</v>
      </c>
      <c r="AK53" s="203">
        <v>10.16</v>
      </c>
      <c r="AL53" s="203">
        <v>0</v>
      </c>
      <c r="AM53" s="203">
        <v>0</v>
      </c>
      <c r="AN53" s="203">
        <v>0</v>
      </c>
      <c r="AO53" s="203">
        <v>205.54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12.68</v>
      </c>
      <c r="E54" s="203">
        <v>0</v>
      </c>
      <c r="F54" s="203">
        <v>0</v>
      </c>
      <c r="G54" s="203">
        <v>21.14</v>
      </c>
      <c r="H54" s="203">
        <v>0</v>
      </c>
      <c r="I54" s="203">
        <v>0</v>
      </c>
      <c r="J54" s="203">
        <v>18.32</v>
      </c>
      <c r="K54" s="203">
        <v>7.45</v>
      </c>
      <c r="L54" s="203">
        <v>267.14</v>
      </c>
      <c r="M54" s="203">
        <v>0</v>
      </c>
      <c r="N54" s="203">
        <v>0</v>
      </c>
      <c r="O54" s="203">
        <v>0</v>
      </c>
      <c r="P54" s="203">
        <v>3.48</v>
      </c>
      <c r="Q54" s="203">
        <v>2.57</v>
      </c>
      <c r="R54" s="203">
        <v>4.79</v>
      </c>
      <c r="S54" s="203">
        <v>3.13</v>
      </c>
      <c r="T54" s="203">
        <v>0</v>
      </c>
      <c r="U54" s="203">
        <v>5.89</v>
      </c>
      <c r="V54" s="203">
        <v>1.23</v>
      </c>
      <c r="W54" s="203">
        <v>5.3</v>
      </c>
      <c r="X54" s="203">
        <v>16.25</v>
      </c>
      <c r="Y54" s="203">
        <v>0</v>
      </c>
      <c r="Z54" s="203">
        <v>39.22</v>
      </c>
      <c r="AA54" s="203">
        <v>14.2</v>
      </c>
      <c r="AB54" s="203">
        <v>0</v>
      </c>
      <c r="AC54" s="203">
        <v>12.14</v>
      </c>
      <c r="AD54" s="203">
        <v>0</v>
      </c>
      <c r="AE54" s="203">
        <v>0</v>
      </c>
      <c r="AF54" s="203">
        <v>0</v>
      </c>
      <c r="AG54" s="203">
        <v>29.88</v>
      </c>
      <c r="AH54" s="203">
        <v>0</v>
      </c>
      <c r="AI54" s="203">
        <v>29.88</v>
      </c>
      <c r="AJ54" s="203">
        <v>0</v>
      </c>
      <c r="AK54" s="203">
        <v>10.16</v>
      </c>
      <c r="AL54" s="203">
        <v>0</v>
      </c>
      <c r="AM54" s="203">
        <v>0</v>
      </c>
      <c r="AN54" s="203">
        <v>0</v>
      </c>
      <c r="AO54" s="203">
        <v>205.54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12.68</v>
      </c>
      <c r="E55" s="203">
        <v>0</v>
      </c>
      <c r="F55" s="203">
        <v>0</v>
      </c>
      <c r="G55" s="203">
        <v>21.14</v>
      </c>
      <c r="H55" s="203">
        <v>0</v>
      </c>
      <c r="I55" s="203">
        <v>0</v>
      </c>
      <c r="J55" s="203">
        <v>18.32</v>
      </c>
      <c r="K55" s="203">
        <v>7.45</v>
      </c>
      <c r="L55" s="203">
        <v>267.14</v>
      </c>
      <c r="M55" s="203">
        <v>0</v>
      </c>
      <c r="N55" s="203">
        <v>0</v>
      </c>
      <c r="O55" s="203">
        <v>0</v>
      </c>
      <c r="P55" s="203">
        <v>3.47</v>
      </c>
      <c r="Q55" s="203">
        <v>2.57</v>
      </c>
      <c r="R55" s="203">
        <v>4.79</v>
      </c>
      <c r="S55" s="203">
        <v>3.13</v>
      </c>
      <c r="T55" s="203">
        <v>0</v>
      </c>
      <c r="U55" s="203">
        <v>5.89</v>
      </c>
      <c r="V55" s="203">
        <v>1.23</v>
      </c>
      <c r="W55" s="203">
        <v>5.3</v>
      </c>
      <c r="X55" s="203">
        <v>16.29</v>
      </c>
      <c r="Y55" s="203">
        <v>0</v>
      </c>
      <c r="Z55" s="203">
        <v>39.22</v>
      </c>
      <c r="AA55" s="203">
        <v>14.2</v>
      </c>
      <c r="AB55" s="203">
        <v>0</v>
      </c>
      <c r="AC55" s="203">
        <v>12.14</v>
      </c>
      <c r="AD55" s="203">
        <v>0</v>
      </c>
      <c r="AE55" s="203">
        <v>0</v>
      </c>
      <c r="AF55" s="203">
        <v>0</v>
      </c>
      <c r="AG55" s="203">
        <v>29.88</v>
      </c>
      <c r="AH55" s="203">
        <v>0</v>
      </c>
      <c r="AI55" s="203">
        <v>29.88</v>
      </c>
      <c r="AJ55" s="203">
        <v>0</v>
      </c>
      <c r="AK55" s="203">
        <v>10.16</v>
      </c>
      <c r="AL55" s="203">
        <v>0</v>
      </c>
      <c r="AM55" s="203">
        <v>0</v>
      </c>
      <c r="AN55" s="203">
        <v>0</v>
      </c>
      <c r="AO55" s="203">
        <v>205.54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12.68</v>
      </c>
      <c r="E56" s="203">
        <v>0</v>
      </c>
      <c r="F56" s="203">
        <v>0</v>
      </c>
      <c r="G56" s="203">
        <v>21.14</v>
      </c>
      <c r="H56" s="203">
        <v>0</v>
      </c>
      <c r="I56" s="203">
        <v>0</v>
      </c>
      <c r="J56" s="203">
        <v>18.32</v>
      </c>
      <c r="K56" s="203">
        <v>7.45</v>
      </c>
      <c r="L56" s="203">
        <v>267.14</v>
      </c>
      <c r="M56" s="203">
        <v>0</v>
      </c>
      <c r="N56" s="203">
        <v>0</v>
      </c>
      <c r="O56" s="203">
        <v>0</v>
      </c>
      <c r="P56" s="203">
        <v>3.47</v>
      </c>
      <c r="Q56" s="203">
        <v>2.57</v>
      </c>
      <c r="R56" s="203">
        <v>4.79</v>
      </c>
      <c r="S56" s="203">
        <v>3.13</v>
      </c>
      <c r="T56" s="203">
        <v>0</v>
      </c>
      <c r="U56" s="203">
        <v>5.89</v>
      </c>
      <c r="V56" s="203">
        <v>1.23</v>
      </c>
      <c r="W56" s="203">
        <v>5.3</v>
      </c>
      <c r="X56" s="203">
        <v>16.3</v>
      </c>
      <c r="Y56" s="203">
        <v>0</v>
      </c>
      <c r="Z56" s="203">
        <v>39.22</v>
      </c>
      <c r="AA56" s="203">
        <v>14.2</v>
      </c>
      <c r="AB56" s="203">
        <v>0</v>
      </c>
      <c r="AC56" s="203">
        <v>12.14</v>
      </c>
      <c r="AD56" s="203">
        <v>0</v>
      </c>
      <c r="AE56" s="203">
        <v>0</v>
      </c>
      <c r="AF56" s="203">
        <v>0</v>
      </c>
      <c r="AG56" s="203">
        <v>29.88</v>
      </c>
      <c r="AH56" s="203">
        <v>0</v>
      </c>
      <c r="AI56" s="203">
        <v>29.88</v>
      </c>
      <c r="AJ56" s="203">
        <v>0</v>
      </c>
      <c r="AK56" s="203">
        <v>10.16</v>
      </c>
      <c r="AL56" s="203">
        <v>0</v>
      </c>
      <c r="AM56" s="203">
        <v>0</v>
      </c>
      <c r="AN56" s="203">
        <v>0</v>
      </c>
      <c r="AO56" s="203">
        <v>205.54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12.68</v>
      </c>
      <c r="E57" s="203">
        <v>0</v>
      </c>
      <c r="F57" s="203">
        <v>0</v>
      </c>
      <c r="G57" s="203">
        <v>21.14</v>
      </c>
      <c r="H57" s="203">
        <v>0</v>
      </c>
      <c r="I57" s="203">
        <v>0</v>
      </c>
      <c r="J57" s="203">
        <v>18.32</v>
      </c>
      <c r="K57" s="203">
        <v>7.45</v>
      </c>
      <c r="L57" s="203">
        <v>267.14</v>
      </c>
      <c r="M57" s="203">
        <v>0</v>
      </c>
      <c r="N57" s="203">
        <v>0</v>
      </c>
      <c r="O57" s="203">
        <v>0</v>
      </c>
      <c r="P57" s="203">
        <v>3.47</v>
      </c>
      <c r="Q57" s="203">
        <v>2.57</v>
      </c>
      <c r="R57" s="203">
        <v>4.79</v>
      </c>
      <c r="S57" s="203">
        <v>3.13</v>
      </c>
      <c r="T57" s="203">
        <v>0</v>
      </c>
      <c r="U57" s="203">
        <v>5.89</v>
      </c>
      <c r="V57" s="203">
        <v>1.23</v>
      </c>
      <c r="W57" s="203">
        <v>5.3</v>
      </c>
      <c r="X57" s="203">
        <v>16.3</v>
      </c>
      <c r="Y57" s="203">
        <v>0</v>
      </c>
      <c r="Z57" s="203">
        <v>39.22</v>
      </c>
      <c r="AA57" s="203">
        <v>14.2</v>
      </c>
      <c r="AB57" s="203">
        <v>0</v>
      </c>
      <c r="AC57" s="203">
        <v>12.14</v>
      </c>
      <c r="AD57" s="203">
        <v>0</v>
      </c>
      <c r="AE57" s="203">
        <v>0</v>
      </c>
      <c r="AF57" s="203">
        <v>0</v>
      </c>
      <c r="AG57" s="203">
        <v>29.88</v>
      </c>
      <c r="AH57" s="203">
        <v>0</v>
      </c>
      <c r="AI57" s="203">
        <v>29.88</v>
      </c>
      <c r="AJ57" s="203">
        <v>0</v>
      </c>
      <c r="AK57" s="203">
        <v>10.16</v>
      </c>
      <c r="AL57" s="203">
        <v>0</v>
      </c>
      <c r="AM57" s="203">
        <v>0</v>
      </c>
      <c r="AN57" s="203">
        <v>0</v>
      </c>
      <c r="AO57" s="203">
        <v>205.54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12.68</v>
      </c>
      <c r="E58" s="203">
        <v>0</v>
      </c>
      <c r="F58" s="203">
        <v>0</v>
      </c>
      <c r="G58" s="203">
        <v>21.14</v>
      </c>
      <c r="H58" s="203">
        <v>0</v>
      </c>
      <c r="I58" s="203">
        <v>0</v>
      </c>
      <c r="J58" s="203">
        <v>18.32</v>
      </c>
      <c r="K58" s="203">
        <v>7.45</v>
      </c>
      <c r="L58" s="203">
        <v>267.14</v>
      </c>
      <c r="M58" s="203">
        <v>0</v>
      </c>
      <c r="N58" s="203">
        <v>0</v>
      </c>
      <c r="O58" s="203">
        <v>0</v>
      </c>
      <c r="P58" s="203">
        <v>3.47</v>
      </c>
      <c r="Q58" s="203">
        <v>2.57</v>
      </c>
      <c r="R58" s="203">
        <v>4.79</v>
      </c>
      <c r="S58" s="203">
        <v>3.13</v>
      </c>
      <c r="T58" s="203">
        <v>0</v>
      </c>
      <c r="U58" s="203">
        <v>5.89</v>
      </c>
      <c r="V58" s="203">
        <v>1.23</v>
      </c>
      <c r="W58" s="203">
        <v>4.71</v>
      </c>
      <c r="X58" s="203">
        <v>15.11</v>
      </c>
      <c r="Y58" s="203">
        <v>0</v>
      </c>
      <c r="Z58" s="203">
        <v>39.22</v>
      </c>
      <c r="AA58" s="203">
        <v>14.2</v>
      </c>
      <c r="AB58" s="203">
        <v>0</v>
      </c>
      <c r="AC58" s="203">
        <v>12.14</v>
      </c>
      <c r="AD58" s="203">
        <v>0</v>
      </c>
      <c r="AE58" s="203">
        <v>0</v>
      </c>
      <c r="AF58" s="203">
        <v>0</v>
      </c>
      <c r="AG58" s="203">
        <v>29.88</v>
      </c>
      <c r="AH58" s="203">
        <v>0</v>
      </c>
      <c r="AI58" s="203">
        <v>29.88</v>
      </c>
      <c r="AJ58" s="203">
        <v>0</v>
      </c>
      <c r="AK58" s="203">
        <v>10.16</v>
      </c>
      <c r="AL58" s="203">
        <v>0</v>
      </c>
      <c r="AM58" s="203">
        <v>0</v>
      </c>
      <c r="AN58" s="203">
        <v>0</v>
      </c>
      <c r="AO58" s="203">
        <v>205.54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12.68</v>
      </c>
      <c r="E59" s="203">
        <v>0</v>
      </c>
      <c r="F59" s="203">
        <v>0</v>
      </c>
      <c r="G59" s="203">
        <v>21.14</v>
      </c>
      <c r="H59" s="203">
        <v>0</v>
      </c>
      <c r="I59" s="203">
        <v>0</v>
      </c>
      <c r="J59" s="203">
        <v>18.32</v>
      </c>
      <c r="K59" s="203">
        <v>7.45</v>
      </c>
      <c r="L59" s="203">
        <v>267.14</v>
      </c>
      <c r="M59" s="203">
        <v>0</v>
      </c>
      <c r="N59" s="203">
        <v>1.4</v>
      </c>
      <c r="O59" s="203">
        <v>0</v>
      </c>
      <c r="P59" s="203">
        <v>3.48</v>
      </c>
      <c r="Q59" s="203">
        <v>2.57</v>
      </c>
      <c r="R59" s="203">
        <v>4.79</v>
      </c>
      <c r="S59" s="203">
        <v>3.13</v>
      </c>
      <c r="T59" s="203">
        <v>0</v>
      </c>
      <c r="U59" s="203">
        <v>5.89</v>
      </c>
      <c r="V59" s="203">
        <v>1.23</v>
      </c>
      <c r="W59" s="203">
        <v>4.71</v>
      </c>
      <c r="X59" s="203">
        <v>15.25</v>
      </c>
      <c r="Y59" s="203">
        <v>0</v>
      </c>
      <c r="Z59" s="203">
        <v>39.22</v>
      </c>
      <c r="AA59" s="203">
        <v>14.2</v>
      </c>
      <c r="AB59" s="203">
        <v>0</v>
      </c>
      <c r="AC59" s="203">
        <v>12.14</v>
      </c>
      <c r="AD59" s="203">
        <v>0</v>
      </c>
      <c r="AE59" s="203">
        <v>0</v>
      </c>
      <c r="AF59" s="203">
        <v>0</v>
      </c>
      <c r="AG59" s="203">
        <v>29.88</v>
      </c>
      <c r="AH59" s="203">
        <v>0</v>
      </c>
      <c r="AI59" s="203">
        <v>29.88</v>
      </c>
      <c r="AJ59" s="203">
        <v>0</v>
      </c>
      <c r="AK59" s="203">
        <v>10.16</v>
      </c>
      <c r="AL59" s="203">
        <v>0</v>
      </c>
      <c r="AM59" s="203">
        <v>0</v>
      </c>
      <c r="AN59" s="203">
        <v>0</v>
      </c>
      <c r="AO59" s="203">
        <v>205.54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12.68</v>
      </c>
      <c r="E60" s="203">
        <v>0</v>
      </c>
      <c r="F60" s="203">
        <v>0</v>
      </c>
      <c r="G60" s="203">
        <v>21.14</v>
      </c>
      <c r="H60" s="203">
        <v>0</v>
      </c>
      <c r="I60" s="203">
        <v>0</v>
      </c>
      <c r="J60" s="203">
        <v>18.32</v>
      </c>
      <c r="K60" s="203">
        <v>7.45</v>
      </c>
      <c r="L60" s="203">
        <v>267.14</v>
      </c>
      <c r="M60" s="203">
        <v>0</v>
      </c>
      <c r="N60" s="203">
        <v>1.4</v>
      </c>
      <c r="O60" s="203">
        <v>0</v>
      </c>
      <c r="P60" s="203">
        <v>3.48</v>
      </c>
      <c r="Q60" s="203">
        <v>2.57</v>
      </c>
      <c r="R60" s="203">
        <v>4.79</v>
      </c>
      <c r="S60" s="203">
        <v>3.13</v>
      </c>
      <c r="T60" s="203">
        <v>0</v>
      </c>
      <c r="U60" s="203">
        <v>5.89</v>
      </c>
      <c r="V60" s="203">
        <v>1.23</v>
      </c>
      <c r="W60" s="203">
        <v>4.71</v>
      </c>
      <c r="X60" s="203">
        <v>15.25</v>
      </c>
      <c r="Y60" s="203">
        <v>0</v>
      </c>
      <c r="Z60" s="203">
        <v>39.22</v>
      </c>
      <c r="AA60" s="203">
        <v>14.2</v>
      </c>
      <c r="AB60" s="203">
        <v>0</v>
      </c>
      <c r="AC60" s="203">
        <v>12.14</v>
      </c>
      <c r="AD60" s="203">
        <v>0</v>
      </c>
      <c r="AE60" s="203">
        <v>0</v>
      </c>
      <c r="AF60" s="203">
        <v>0</v>
      </c>
      <c r="AG60" s="203">
        <v>29.88</v>
      </c>
      <c r="AH60" s="203">
        <v>0</v>
      </c>
      <c r="AI60" s="203">
        <v>29.88</v>
      </c>
      <c r="AJ60" s="203">
        <v>0</v>
      </c>
      <c r="AK60" s="203">
        <v>10.16</v>
      </c>
      <c r="AL60" s="203">
        <v>0</v>
      </c>
      <c r="AM60" s="203">
        <v>0</v>
      </c>
      <c r="AN60" s="203">
        <v>0</v>
      </c>
      <c r="AO60" s="203">
        <v>205.54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12.68</v>
      </c>
      <c r="E61" s="203">
        <v>0</v>
      </c>
      <c r="F61" s="203">
        <v>0</v>
      </c>
      <c r="G61" s="203">
        <v>21.14</v>
      </c>
      <c r="H61" s="203">
        <v>0</v>
      </c>
      <c r="I61" s="203">
        <v>0</v>
      </c>
      <c r="J61" s="203">
        <v>18.32</v>
      </c>
      <c r="K61" s="203">
        <v>7.45</v>
      </c>
      <c r="L61" s="203">
        <v>267.14</v>
      </c>
      <c r="M61" s="203">
        <v>0</v>
      </c>
      <c r="N61" s="203">
        <v>1.4</v>
      </c>
      <c r="O61" s="203">
        <v>0</v>
      </c>
      <c r="P61" s="203">
        <v>3.48</v>
      </c>
      <c r="Q61" s="203">
        <v>2.57</v>
      </c>
      <c r="R61" s="203">
        <v>4.79</v>
      </c>
      <c r="S61" s="203">
        <v>3.13</v>
      </c>
      <c r="T61" s="203">
        <v>0</v>
      </c>
      <c r="U61" s="203">
        <v>5.89</v>
      </c>
      <c r="V61" s="203">
        <v>1.23</v>
      </c>
      <c r="W61" s="203">
        <v>4.5999999999999996</v>
      </c>
      <c r="X61" s="203">
        <v>15.61</v>
      </c>
      <c r="Y61" s="203">
        <v>0</v>
      </c>
      <c r="Z61" s="203">
        <v>39.22</v>
      </c>
      <c r="AA61" s="203">
        <v>14.2</v>
      </c>
      <c r="AB61" s="203">
        <v>0</v>
      </c>
      <c r="AC61" s="203">
        <v>12.14</v>
      </c>
      <c r="AD61" s="203">
        <v>0</v>
      </c>
      <c r="AE61" s="203">
        <v>0</v>
      </c>
      <c r="AF61" s="203">
        <v>0</v>
      </c>
      <c r="AG61" s="203">
        <v>29.88</v>
      </c>
      <c r="AH61" s="203">
        <v>0</v>
      </c>
      <c r="AI61" s="203">
        <v>29.88</v>
      </c>
      <c r="AJ61" s="203">
        <v>0</v>
      </c>
      <c r="AK61" s="203">
        <v>10.16</v>
      </c>
      <c r="AL61" s="203">
        <v>0</v>
      </c>
      <c r="AM61" s="203">
        <v>0</v>
      </c>
      <c r="AN61" s="203">
        <v>0</v>
      </c>
      <c r="AO61" s="203">
        <v>205.54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12.55</v>
      </c>
      <c r="E62" s="203">
        <v>0</v>
      </c>
      <c r="F62" s="203">
        <v>0</v>
      </c>
      <c r="G62" s="203">
        <v>21.14</v>
      </c>
      <c r="H62" s="203">
        <v>0</v>
      </c>
      <c r="I62" s="203">
        <v>0</v>
      </c>
      <c r="J62" s="203">
        <v>18.32</v>
      </c>
      <c r="K62" s="203">
        <v>7.45</v>
      </c>
      <c r="L62" s="203">
        <v>267.14</v>
      </c>
      <c r="M62" s="203">
        <v>0</v>
      </c>
      <c r="N62" s="203">
        <v>1.4</v>
      </c>
      <c r="O62" s="203">
        <v>0</v>
      </c>
      <c r="P62" s="203">
        <v>3.48</v>
      </c>
      <c r="Q62" s="203">
        <v>2.57</v>
      </c>
      <c r="R62" s="203">
        <v>4.79</v>
      </c>
      <c r="S62" s="203">
        <v>3.13</v>
      </c>
      <c r="T62" s="203">
        <v>0</v>
      </c>
      <c r="U62" s="203">
        <v>5.89</v>
      </c>
      <c r="V62" s="203">
        <v>1.23</v>
      </c>
      <c r="W62" s="203">
        <v>4.5999999999999996</v>
      </c>
      <c r="X62" s="203">
        <v>15.61</v>
      </c>
      <c r="Y62" s="203">
        <v>0</v>
      </c>
      <c r="Z62" s="203">
        <v>39.22</v>
      </c>
      <c r="AA62" s="203">
        <v>14.2</v>
      </c>
      <c r="AB62" s="203">
        <v>0</v>
      </c>
      <c r="AC62" s="203">
        <v>12.14</v>
      </c>
      <c r="AD62" s="203">
        <v>0</v>
      </c>
      <c r="AE62" s="203">
        <v>0</v>
      </c>
      <c r="AF62" s="203">
        <v>0</v>
      </c>
      <c r="AG62" s="203">
        <v>29.88</v>
      </c>
      <c r="AH62" s="203">
        <v>0</v>
      </c>
      <c r="AI62" s="203">
        <v>29.88</v>
      </c>
      <c r="AJ62" s="203">
        <v>0</v>
      </c>
      <c r="AK62" s="203">
        <v>10.16</v>
      </c>
      <c r="AL62" s="203">
        <v>0</v>
      </c>
      <c r="AM62" s="203">
        <v>0</v>
      </c>
      <c r="AN62" s="203">
        <v>0</v>
      </c>
      <c r="AO62" s="203">
        <v>205.54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12.55</v>
      </c>
      <c r="E63" s="203">
        <v>0</v>
      </c>
      <c r="F63" s="203">
        <v>0</v>
      </c>
      <c r="G63" s="203">
        <v>21.14</v>
      </c>
      <c r="H63" s="203">
        <v>0</v>
      </c>
      <c r="I63" s="203">
        <v>0</v>
      </c>
      <c r="J63" s="203">
        <v>18.32</v>
      </c>
      <c r="K63" s="203">
        <v>7.45</v>
      </c>
      <c r="L63" s="203">
        <v>267.14</v>
      </c>
      <c r="M63" s="203">
        <v>0</v>
      </c>
      <c r="N63" s="203">
        <v>1.4</v>
      </c>
      <c r="O63" s="203">
        <v>0</v>
      </c>
      <c r="P63" s="203">
        <v>4.34</v>
      </c>
      <c r="Q63" s="203">
        <v>2.57</v>
      </c>
      <c r="R63" s="203">
        <v>4.79</v>
      </c>
      <c r="S63" s="203">
        <v>3.13</v>
      </c>
      <c r="T63" s="203">
        <v>0</v>
      </c>
      <c r="U63" s="203">
        <v>5.89</v>
      </c>
      <c r="V63" s="203">
        <v>1.23</v>
      </c>
      <c r="W63" s="203">
        <v>4.46</v>
      </c>
      <c r="X63" s="203">
        <v>15.61</v>
      </c>
      <c r="Y63" s="203">
        <v>0</v>
      </c>
      <c r="Z63" s="203">
        <v>39.22</v>
      </c>
      <c r="AA63" s="203">
        <v>14.2</v>
      </c>
      <c r="AB63" s="203">
        <v>0</v>
      </c>
      <c r="AC63" s="203">
        <v>12.14</v>
      </c>
      <c r="AD63" s="203">
        <v>0</v>
      </c>
      <c r="AE63" s="203">
        <v>0</v>
      </c>
      <c r="AF63" s="203">
        <v>0</v>
      </c>
      <c r="AG63" s="203">
        <v>29.88</v>
      </c>
      <c r="AH63" s="203">
        <v>0</v>
      </c>
      <c r="AI63" s="203">
        <v>29.88</v>
      </c>
      <c r="AJ63" s="203">
        <v>0</v>
      </c>
      <c r="AK63" s="203">
        <v>10.16</v>
      </c>
      <c r="AL63" s="203">
        <v>0</v>
      </c>
      <c r="AM63" s="203">
        <v>0</v>
      </c>
      <c r="AN63" s="203">
        <v>0</v>
      </c>
      <c r="AO63" s="203">
        <v>205.54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12.55</v>
      </c>
      <c r="E64" s="203">
        <v>0</v>
      </c>
      <c r="F64" s="203">
        <v>0</v>
      </c>
      <c r="G64" s="203">
        <v>21.14</v>
      </c>
      <c r="H64" s="203">
        <v>0</v>
      </c>
      <c r="I64" s="203">
        <v>0</v>
      </c>
      <c r="J64" s="203">
        <v>18.32</v>
      </c>
      <c r="K64" s="203">
        <v>7.45</v>
      </c>
      <c r="L64" s="203">
        <v>267.14</v>
      </c>
      <c r="M64" s="203">
        <v>0</v>
      </c>
      <c r="N64" s="203">
        <v>1.4</v>
      </c>
      <c r="O64" s="203">
        <v>0</v>
      </c>
      <c r="P64" s="203">
        <v>4.34</v>
      </c>
      <c r="Q64" s="203">
        <v>2.57</v>
      </c>
      <c r="R64" s="203">
        <v>4.79</v>
      </c>
      <c r="S64" s="203">
        <v>3.13</v>
      </c>
      <c r="T64" s="203">
        <v>0</v>
      </c>
      <c r="U64" s="203">
        <v>5.89</v>
      </c>
      <c r="V64" s="203">
        <v>1.23</v>
      </c>
      <c r="W64" s="203">
        <v>4.4800000000000004</v>
      </c>
      <c r="X64" s="203">
        <v>15.61</v>
      </c>
      <c r="Y64" s="203">
        <v>0</v>
      </c>
      <c r="Z64" s="203">
        <v>39.22</v>
      </c>
      <c r="AA64" s="203">
        <v>14.2</v>
      </c>
      <c r="AB64" s="203">
        <v>0</v>
      </c>
      <c r="AC64" s="203">
        <v>12.14</v>
      </c>
      <c r="AD64" s="203">
        <v>0</v>
      </c>
      <c r="AE64" s="203">
        <v>0</v>
      </c>
      <c r="AF64" s="203">
        <v>0</v>
      </c>
      <c r="AG64" s="203">
        <v>29.88</v>
      </c>
      <c r="AH64" s="203">
        <v>0</v>
      </c>
      <c r="AI64" s="203">
        <v>29.88</v>
      </c>
      <c r="AJ64" s="203">
        <v>0</v>
      </c>
      <c r="AK64" s="203">
        <v>10.16</v>
      </c>
      <c r="AL64" s="203">
        <v>0</v>
      </c>
      <c r="AM64" s="203">
        <v>0</v>
      </c>
      <c r="AN64" s="203">
        <v>0</v>
      </c>
      <c r="AO64" s="203">
        <v>205.54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12.55</v>
      </c>
      <c r="E65" s="203">
        <v>0</v>
      </c>
      <c r="F65" s="203">
        <v>0</v>
      </c>
      <c r="G65" s="203">
        <v>21.14</v>
      </c>
      <c r="H65" s="203">
        <v>0</v>
      </c>
      <c r="I65" s="203">
        <v>0</v>
      </c>
      <c r="J65" s="203">
        <v>18.32</v>
      </c>
      <c r="K65" s="203">
        <v>7.45</v>
      </c>
      <c r="L65" s="203">
        <v>267.14</v>
      </c>
      <c r="M65" s="203">
        <v>1.08</v>
      </c>
      <c r="N65" s="203">
        <v>1.4</v>
      </c>
      <c r="O65" s="203">
        <v>0</v>
      </c>
      <c r="P65" s="203">
        <v>4.34</v>
      </c>
      <c r="Q65" s="203">
        <v>2.57</v>
      </c>
      <c r="R65" s="203">
        <v>4.79</v>
      </c>
      <c r="S65" s="203">
        <v>3.13</v>
      </c>
      <c r="T65" s="203">
        <v>0</v>
      </c>
      <c r="U65" s="203">
        <v>5.89</v>
      </c>
      <c r="V65" s="203">
        <v>2.2000000000000002</v>
      </c>
      <c r="W65" s="203">
        <v>7.33</v>
      </c>
      <c r="X65" s="203">
        <v>24.34</v>
      </c>
      <c r="Y65" s="203">
        <v>0</v>
      </c>
      <c r="Z65" s="203">
        <v>39.22</v>
      </c>
      <c r="AA65" s="203">
        <v>14.2</v>
      </c>
      <c r="AB65" s="203">
        <v>0</v>
      </c>
      <c r="AC65" s="203">
        <v>12.14</v>
      </c>
      <c r="AD65" s="203">
        <v>0</v>
      </c>
      <c r="AE65" s="203">
        <v>0</v>
      </c>
      <c r="AF65" s="203">
        <v>0</v>
      </c>
      <c r="AG65" s="203">
        <v>29.88</v>
      </c>
      <c r="AH65" s="203">
        <v>0</v>
      </c>
      <c r="AI65" s="203">
        <v>29.88</v>
      </c>
      <c r="AJ65" s="203">
        <v>0</v>
      </c>
      <c r="AK65" s="203">
        <v>10.16</v>
      </c>
      <c r="AL65" s="203">
        <v>0</v>
      </c>
      <c r="AM65" s="203">
        <v>0</v>
      </c>
      <c r="AN65" s="203">
        <v>0</v>
      </c>
      <c r="AO65" s="203">
        <v>205.54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12.55</v>
      </c>
      <c r="E66" s="203">
        <v>0</v>
      </c>
      <c r="F66" s="203">
        <v>0</v>
      </c>
      <c r="G66" s="203">
        <v>21.14</v>
      </c>
      <c r="H66" s="203">
        <v>0</v>
      </c>
      <c r="I66" s="203">
        <v>0</v>
      </c>
      <c r="J66" s="203">
        <v>18.32</v>
      </c>
      <c r="K66" s="203">
        <v>7.45</v>
      </c>
      <c r="L66" s="203">
        <v>267.14</v>
      </c>
      <c r="M66" s="203">
        <v>1.08</v>
      </c>
      <c r="N66" s="203">
        <v>1.4</v>
      </c>
      <c r="O66" s="203">
        <v>0</v>
      </c>
      <c r="P66" s="203">
        <v>4.34</v>
      </c>
      <c r="Q66" s="203">
        <v>2.57</v>
      </c>
      <c r="R66" s="203">
        <v>4.79</v>
      </c>
      <c r="S66" s="203">
        <v>3.13</v>
      </c>
      <c r="T66" s="203">
        <v>0</v>
      </c>
      <c r="U66" s="203">
        <v>5.89</v>
      </c>
      <c r="V66" s="203">
        <v>2.2000000000000002</v>
      </c>
      <c r="W66" s="203">
        <v>7.33</v>
      </c>
      <c r="X66" s="203">
        <v>24.34</v>
      </c>
      <c r="Y66" s="203">
        <v>0</v>
      </c>
      <c r="Z66" s="203">
        <v>39.22</v>
      </c>
      <c r="AA66" s="203">
        <v>14.2</v>
      </c>
      <c r="AB66" s="203">
        <v>0</v>
      </c>
      <c r="AC66" s="203">
        <v>12.14</v>
      </c>
      <c r="AD66" s="203">
        <v>0</v>
      </c>
      <c r="AE66" s="203">
        <v>0</v>
      </c>
      <c r="AF66" s="203">
        <v>0</v>
      </c>
      <c r="AG66" s="203">
        <v>29.88</v>
      </c>
      <c r="AH66" s="203">
        <v>0</v>
      </c>
      <c r="AI66" s="203">
        <v>29.88</v>
      </c>
      <c r="AJ66" s="203">
        <v>0</v>
      </c>
      <c r="AK66" s="203">
        <v>10.16</v>
      </c>
      <c r="AL66" s="203">
        <v>0</v>
      </c>
      <c r="AM66" s="203">
        <v>0</v>
      </c>
      <c r="AN66" s="203">
        <v>0</v>
      </c>
      <c r="AO66" s="203">
        <v>205.54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12.55</v>
      </c>
      <c r="E67" s="203">
        <v>0</v>
      </c>
      <c r="F67" s="203">
        <v>0</v>
      </c>
      <c r="G67" s="203">
        <v>21.14</v>
      </c>
      <c r="H67" s="203">
        <v>0</v>
      </c>
      <c r="I67" s="203">
        <v>0</v>
      </c>
      <c r="J67" s="203">
        <v>18.32</v>
      </c>
      <c r="K67" s="203">
        <v>7.45</v>
      </c>
      <c r="L67" s="203">
        <v>267.14</v>
      </c>
      <c r="M67" s="203">
        <v>1.08</v>
      </c>
      <c r="N67" s="203">
        <v>1.4</v>
      </c>
      <c r="O67" s="203">
        <v>0</v>
      </c>
      <c r="P67" s="203">
        <v>4.34</v>
      </c>
      <c r="Q67" s="203">
        <v>2.7</v>
      </c>
      <c r="R67" s="203">
        <v>5.39</v>
      </c>
      <c r="S67" s="203">
        <v>2.94</v>
      </c>
      <c r="T67" s="203">
        <v>0</v>
      </c>
      <c r="U67" s="203">
        <v>5.89</v>
      </c>
      <c r="V67" s="203">
        <v>2.31</v>
      </c>
      <c r="W67" s="203">
        <v>7.33</v>
      </c>
      <c r="X67" s="203">
        <v>24.41</v>
      </c>
      <c r="Y67" s="203">
        <v>0</v>
      </c>
      <c r="Z67" s="203">
        <v>39.5</v>
      </c>
      <c r="AA67" s="203">
        <v>14.2</v>
      </c>
      <c r="AB67" s="203">
        <v>0</v>
      </c>
      <c r="AC67" s="203">
        <v>12.14</v>
      </c>
      <c r="AD67" s="203">
        <v>0</v>
      </c>
      <c r="AE67" s="203">
        <v>0</v>
      </c>
      <c r="AF67" s="203">
        <v>0</v>
      </c>
      <c r="AG67" s="203">
        <v>29.88</v>
      </c>
      <c r="AH67" s="203">
        <v>0</v>
      </c>
      <c r="AI67" s="203">
        <v>29.88</v>
      </c>
      <c r="AJ67" s="203">
        <v>0</v>
      </c>
      <c r="AK67" s="203">
        <v>10.16</v>
      </c>
      <c r="AL67" s="203">
        <v>0</v>
      </c>
      <c r="AM67" s="203">
        <v>0</v>
      </c>
      <c r="AN67" s="203">
        <v>0</v>
      </c>
      <c r="AO67" s="203">
        <v>205.54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12.55</v>
      </c>
      <c r="E68" s="203">
        <v>0</v>
      </c>
      <c r="F68" s="203">
        <v>0</v>
      </c>
      <c r="G68" s="203">
        <v>21.14</v>
      </c>
      <c r="H68" s="203">
        <v>0</v>
      </c>
      <c r="I68" s="203">
        <v>0</v>
      </c>
      <c r="J68" s="203">
        <v>18.32</v>
      </c>
      <c r="K68" s="203">
        <v>7.45</v>
      </c>
      <c r="L68" s="203">
        <v>267.14</v>
      </c>
      <c r="M68" s="203">
        <v>1.08</v>
      </c>
      <c r="N68" s="203">
        <v>1.4</v>
      </c>
      <c r="O68" s="203">
        <v>0</v>
      </c>
      <c r="P68" s="203">
        <v>4.34</v>
      </c>
      <c r="Q68" s="203">
        <v>2.7</v>
      </c>
      <c r="R68" s="203">
        <v>5.39</v>
      </c>
      <c r="S68" s="203">
        <v>2.94</v>
      </c>
      <c r="T68" s="203">
        <v>0</v>
      </c>
      <c r="U68" s="203">
        <v>5.89</v>
      </c>
      <c r="V68" s="203">
        <v>2.31</v>
      </c>
      <c r="W68" s="203">
        <v>7.33</v>
      </c>
      <c r="X68" s="203">
        <v>24.34</v>
      </c>
      <c r="Y68" s="203">
        <v>0</v>
      </c>
      <c r="Z68" s="203">
        <v>39.5</v>
      </c>
      <c r="AA68" s="203">
        <v>14.2</v>
      </c>
      <c r="AB68" s="203">
        <v>0</v>
      </c>
      <c r="AC68" s="203">
        <v>12.14</v>
      </c>
      <c r="AD68" s="203">
        <v>0</v>
      </c>
      <c r="AE68" s="203">
        <v>0</v>
      </c>
      <c r="AF68" s="203">
        <v>0</v>
      </c>
      <c r="AG68" s="203">
        <v>29.88</v>
      </c>
      <c r="AH68" s="203">
        <v>0</v>
      </c>
      <c r="AI68" s="203">
        <v>29.88</v>
      </c>
      <c r="AJ68" s="203">
        <v>0</v>
      </c>
      <c r="AK68" s="203">
        <v>10.16</v>
      </c>
      <c r="AL68" s="203">
        <v>0</v>
      </c>
      <c r="AM68" s="203">
        <v>0</v>
      </c>
      <c r="AN68" s="203">
        <v>0</v>
      </c>
      <c r="AO68" s="203">
        <v>205.54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12.49</v>
      </c>
      <c r="E69" s="203">
        <v>0</v>
      </c>
      <c r="F69" s="203">
        <v>0</v>
      </c>
      <c r="G69" s="203">
        <v>21.14</v>
      </c>
      <c r="H69" s="203">
        <v>0</v>
      </c>
      <c r="I69" s="203">
        <v>0</v>
      </c>
      <c r="J69" s="203">
        <v>18.32</v>
      </c>
      <c r="K69" s="203">
        <v>7.45</v>
      </c>
      <c r="L69" s="203">
        <v>267.14</v>
      </c>
      <c r="M69" s="203">
        <v>1.08</v>
      </c>
      <c r="N69" s="203">
        <v>1.4</v>
      </c>
      <c r="O69" s="203">
        <v>0</v>
      </c>
      <c r="P69" s="203">
        <v>4.34</v>
      </c>
      <c r="Q69" s="203">
        <v>3.5</v>
      </c>
      <c r="R69" s="203">
        <v>6.27</v>
      </c>
      <c r="S69" s="203">
        <v>4.24</v>
      </c>
      <c r="T69" s="203">
        <v>0</v>
      </c>
      <c r="U69" s="203">
        <v>5.89</v>
      </c>
      <c r="V69" s="203">
        <v>2.31</v>
      </c>
      <c r="W69" s="203">
        <v>7.33</v>
      </c>
      <c r="X69" s="203">
        <v>24.34</v>
      </c>
      <c r="Y69" s="203">
        <v>0</v>
      </c>
      <c r="Z69" s="203">
        <v>39.21</v>
      </c>
      <c r="AA69" s="203">
        <v>14.2</v>
      </c>
      <c r="AB69" s="203">
        <v>0</v>
      </c>
      <c r="AC69" s="203">
        <v>12.14</v>
      </c>
      <c r="AD69" s="203">
        <v>0</v>
      </c>
      <c r="AE69" s="203">
        <v>0</v>
      </c>
      <c r="AF69" s="203">
        <v>0</v>
      </c>
      <c r="AG69" s="203">
        <v>29.88</v>
      </c>
      <c r="AH69" s="203">
        <v>0</v>
      </c>
      <c r="AI69" s="203">
        <v>29.88</v>
      </c>
      <c r="AJ69" s="203">
        <v>0</v>
      </c>
      <c r="AK69" s="203">
        <v>10.16</v>
      </c>
      <c r="AL69" s="203">
        <v>0</v>
      </c>
      <c r="AM69" s="203">
        <v>0</v>
      </c>
      <c r="AN69" s="203">
        <v>0</v>
      </c>
      <c r="AO69" s="203">
        <v>205.54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12.49</v>
      </c>
      <c r="E70" s="203">
        <v>0</v>
      </c>
      <c r="F70" s="203">
        <v>0</v>
      </c>
      <c r="G70" s="203">
        <v>21.14</v>
      </c>
      <c r="H70" s="203">
        <v>0</v>
      </c>
      <c r="I70" s="203">
        <v>0</v>
      </c>
      <c r="J70" s="203">
        <v>18.32</v>
      </c>
      <c r="K70" s="203">
        <v>7.45</v>
      </c>
      <c r="L70" s="203">
        <v>267.14</v>
      </c>
      <c r="M70" s="203">
        <v>0.81</v>
      </c>
      <c r="N70" s="203">
        <v>1.4</v>
      </c>
      <c r="O70" s="203">
        <v>0</v>
      </c>
      <c r="P70" s="203">
        <v>4.34</v>
      </c>
      <c r="Q70" s="203">
        <v>3.5</v>
      </c>
      <c r="R70" s="203">
        <v>6.27</v>
      </c>
      <c r="S70" s="203">
        <v>4.24</v>
      </c>
      <c r="T70" s="203">
        <v>0</v>
      </c>
      <c r="U70" s="203">
        <v>5.89</v>
      </c>
      <c r="V70" s="203">
        <v>0.16</v>
      </c>
      <c r="W70" s="203">
        <v>0.54</v>
      </c>
      <c r="X70" s="203">
        <v>1.73</v>
      </c>
      <c r="Y70" s="203">
        <v>0</v>
      </c>
      <c r="Z70" s="203">
        <v>39.21</v>
      </c>
      <c r="AA70" s="203">
        <v>14.2</v>
      </c>
      <c r="AB70" s="203">
        <v>0</v>
      </c>
      <c r="AC70" s="203">
        <v>12.14</v>
      </c>
      <c r="AD70" s="203">
        <v>0</v>
      </c>
      <c r="AE70" s="203">
        <v>0</v>
      </c>
      <c r="AF70" s="203">
        <v>0</v>
      </c>
      <c r="AG70" s="203">
        <v>29.88</v>
      </c>
      <c r="AH70" s="203">
        <v>0</v>
      </c>
      <c r="AI70" s="203">
        <v>29.88</v>
      </c>
      <c r="AJ70" s="203">
        <v>0</v>
      </c>
      <c r="AK70" s="203">
        <v>10.16</v>
      </c>
      <c r="AL70" s="203">
        <v>0</v>
      </c>
      <c r="AM70" s="203">
        <v>0</v>
      </c>
      <c r="AN70" s="203">
        <v>0</v>
      </c>
      <c r="AO70" s="203">
        <v>205.54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12.49</v>
      </c>
      <c r="E71" s="203">
        <v>0</v>
      </c>
      <c r="F71" s="203">
        <v>0</v>
      </c>
      <c r="G71" s="203">
        <v>21.14</v>
      </c>
      <c r="H71" s="203">
        <v>0</v>
      </c>
      <c r="I71" s="203">
        <v>0</v>
      </c>
      <c r="J71" s="203">
        <v>18.32</v>
      </c>
      <c r="K71" s="203">
        <v>7.45</v>
      </c>
      <c r="L71" s="203">
        <v>267.14</v>
      </c>
      <c r="M71" s="203">
        <v>0.97</v>
      </c>
      <c r="N71" s="203">
        <v>1.4</v>
      </c>
      <c r="O71" s="203">
        <v>0</v>
      </c>
      <c r="P71" s="203">
        <v>4.34</v>
      </c>
      <c r="Q71" s="203">
        <v>3.5</v>
      </c>
      <c r="R71" s="203">
        <v>6.27</v>
      </c>
      <c r="S71" s="203">
        <v>4.24</v>
      </c>
      <c r="T71" s="203">
        <v>0</v>
      </c>
      <c r="U71" s="203">
        <v>5.89</v>
      </c>
      <c r="V71" s="203">
        <v>0.16</v>
      </c>
      <c r="W71" s="203">
        <v>0.54</v>
      </c>
      <c r="X71" s="203">
        <v>1.73</v>
      </c>
      <c r="Y71" s="203">
        <v>0</v>
      </c>
      <c r="Z71" s="203">
        <v>39.21</v>
      </c>
      <c r="AA71" s="203">
        <v>14.2</v>
      </c>
      <c r="AB71" s="203">
        <v>0</v>
      </c>
      <c r="AC71" s="203">
        <v>12.14</v>
      </c>
      <c r="AD71" s="203">
        <v>0</v>
      </c>
      <c r="AE71" s="203">
        <v>0</v>
      </c>
      <c r="AF71" s="203">
        <v>0</v>
      </c>
      <c r="AG71" s="203">
        <v>29.88</v>
      </c>
      <c r="AH71" s="203">
        <v>0</v>
      </c>
      <c r="AI71" s="203">
        <v>29.88</v>
      </c>
      <c r="AJ71" s="203">
        <v>0</v>
      </c>
      <c r="AK71" s="203">
        <v>10.16</v>
      </c>
      <c r="AL71" s="203">
        <v>0</v>
      </c>
      <c r="AM71" s="203">
        <v>0</v>
      </c>
      <c r="AN71" s="203">
        <v>0</v>
      </c>
      <c r="AO71" s="203">
        <v>205.54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12.49</v>
      </c>
      <c r="E72" s="203">
        <v>0</v>
      </c>
      <c r="F72" s="203">
        <v>0</v>
      </c>
      <c r="G72" s="203">
        <v>21.14</v>
      </c>
      <c r="H72" s="203">
        <v>0</v>
      </c>
      <c r="I72" s="203">
        <v>0</v>
      </c>
      <c r="J72" s="203">
        <v>18.32</v>
      </c>
      <c r="K72" s="203">
        <v>7.45</v>
      </c>
      <c r="L72" s="203">
        <v>267.14</v>
      </c>
      <c r="M72" s="203">
        <v>1.08</v>
      </c>
      <c r="N72" s="203">
        <v>1.4</v>
      </c>
      <c r="O72" s="203">
        <v>0</v>
      </c>
      <c r="P72" s="203">
        <v>4.34</v>
      </c>
      <c r="Q72" s="203">
        <v>3.5</v>
      </c>
      <c r="R72" s="203">
        <v>6.27</v>
      </c>
      <c r="S72" s="203">
        <v>4.24</v>
      </c>
      <c r="T72" s="203">
        <v>0</v>
      </c>
      <c r="U72" s="203">
        <v>5.89</v>
      </c>
      <c r="V72" s="203">
        <v>0.16</v>
      </c>
      <c r="W72" s="203">
        <v>0.54</v>
      </c>
      <c r="X72" s="203">
        <v>1.73</v>
      </c>
      <c r="Y72" s="203">
        <v>0</v>
      </c>
      <c r="Z72" s="203">
        <v>39.21</v>
      </c>
      <c r="AA72" s="203">
        <v>14.2</v>
      </c>
      <c r="AB72" s="203">
        <v>0</v>
      </c>
      <c r="AC72" s="203">
        <v>12.14</v>
      </c>
      <c r="AD72" s="203">
        <v>0</v>
      </c>
      <c r="AE72" s="203">
        <v>0</v>
      </c>
      <c r="AF72" s="203">
        <v>0</v>
      </c>
      <c r="AG72" s="203">
        <v>29.88</v>
      </c>
      <c r="AH72" s="203">
        <v>0</v>
      </c>
      <c r="AI72" s="203">
        <v>29.88</v>
      </c>
      <c r="AJ72" s="203">
        <v>0</v>
      </c>
      <c r="AK72" s="203">
        <v>10.16</v>
      </c>
      <c r="AL72" s="203">
        <v>0</v>
      </c>
      <c r="AM72" s="203">
        <v>0</v>
      </c>
      <c r="AN72" s="203">
        <v>0</v>
      </c>
      <c r="AO72" s="203">
        <v>205.54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12.71</v>
      </c>
      <c r="E73" s="203">
        <v>0</v>
      </c>
      <c r="F73" s="203">
        <v>0</v>
      </c>
      <c r="G73" s="203">
        <v>21.14</v>
      </c>
      <c r="H73" s="203">
        <v>0</v>
      </c>
      <c r="I73" s="203">
        <v>0</v>
      </c>
      <c r="J73" s="203">
        <v>18.32</v>
      </c>
      <c r="K73" s="203">
        <v>7.45</v>
      </c>
      <c r="L73" s="203">
        <v>261.13</v>
      </c>
      <c r="M73" s="203">
        <v>1.08</v>
      </c>
      <c r="N73" s="203">
        <v>1.4</v>
      </c>
      <c r="O73" s="203">
        <v>0</v>
      </c>
      <c r="P73" s="203">
        <v>4.34</v>
      </c>
      <c r="Q73" s="203">
        <v>0.28000000000000003</v>
      </c>
      <c r="R73" s="203">
        <v>2.4300000000000002</v>
      </c>
      <c r="S73" s="203">
        <v>0.31</v>
      </c>
      <c r="T73" s="203">
        <v>0</v>
      </c>
      <c r="U73" s="203">
        <v>5.89</v>
      </c>
      <c r="V73" s="203">
        <v>0.16</v>
      </c>
      <c r="W73" s="203">
        <v>0.54</v>
      </c>
      <c r="X73" s="203">
        <v>1.73</v>
      </c>
      <c r="Y73" s="203">
        <v>0</v>
      </c>
      <c r="Z73" s="203">
        <v>2.96</v>
      </c>
      <c r="AA73" s="203">
        <v>1.06</v>
      </c>
      <c r="AB73" s="203">
        <v>0</v>
      </c>
      <c r="AC73" s="203">
        <v>12.14</v>
      </c>
      <c r="AD73" s="203">
        <v>0</v>
      </c>
      <c r="AE73" s="203">
        <v>0</v>
      </c>
      <c r="AF73" s="203">
        <v>0</v>
      </c>
      <c r="AG73" s="203">
        <v>29.88</v>
      </c>
      <c r="AH73" s="203">
        <v>0</v>
      </c>
      <c r="AI73" s="203">
        <v>29.88</v>
      </c>
      <c r="AJ73" s="203">
        <v>0</v>
      </c>
      <c r="AK73" s="203">
        <v>10.16</v>
      </c>
      <c r="AL73" s="203">
        <v>0</v>
      </c>
      <c r="AM73" s="203">
        <v>0</v>
      </c>
      <c r="AN73" s="203">
        <v>0</v>
      </c>
      <c r="AO73" s="203">
        <v>205.54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12.68</v>
      </c>
      <c r="E74" s="203">
        <v>0</v>
      </c>
      <c r="F74" s="203">
        <v>0</v>
      </c>
      <c r="G74" s="203">
        <v>21.14</v>
      </c>
      <c r="H74" s="203">
        <v>0</v>
      </c>
      <c r="I74" s="203">
        <v>0</v>
      </c>
      <c r="J74" s="203">
        <v>18.32</v>
      </c>
      <c r="K74" s="203">
        <v>7.45</v>
      </c>
      <c r="L74" s="203">
        <v>231.2</v>
      </c>
      <c r="M74" s="203">
        <v>1.08</v>
      </c>
      <c r="N74" s="203">
        <v>1.4</v>
      </c>
      <c r="O74" s="203">
        <v>0</v>
      </c>
      <c r="P74" s="203">
        <v>4.34</v>
      </c>
      <c r="Q74" s="203">
        <v>0.24</v>
      </c>
      <c r="R74" s="203">
        <v>0.56000000000000005</v>
      </c>
      <c r="S74" s="203">
        <v>0.31</v>
      </c>
      <c r="T74" s="203">
        <v>0</v>
      </c>
      <c r="U74" s="203">
        <v>5.89</v>
      </c>
      <c r="V74" s="203">
        <v>0.16</v>
      </c>
      <c r="W74" s="203">
        <v>0.54</v>
      </c>
      <c r="X74" s="203">
        <v>1.73</v>
      </c>
      <c r="Y74" s="203">
        <v>0</v>
      </c>
      <c r="Z74" s="203">
        <v>2.96</v>
      </c>
      <c r="AA74" s="203">
        <v>1.06</v>
      </c>
      <c r="AB74" s="203">
        <v>0</v>
      </c>
      <c r="AC74" s="203">
        <v>12.14</v>
      </c>
      <c r="AD74" s="203">
        <v>0</v>
      </c>
      <c r="AE74" s="203">
        <v>0</v>
      </c>
      <c r="AF74" s="203">
        <v>0</v>
      </c>
      <c r="AG74" s="203">
        <v>29.88</v>
      </c>
      <c r="AH74" s="203">
        <v>0</v>
      </c>
      <c r="AI74" s="203">
        <v>29.88</v>
      </c>
      <c r="AJ74" s="203">
        <v>0</v>
      </c>
      <c r="AK74" s="203">
        <v>10.16</v>
      </c>
      <c r="AL74" s="203">
        <v>0</v>
      </c>
      <c r="AM74" s="203">
        <v>0</v>
      </c>
      <c r="AN74" s="203">
        <v>0</v>
      </c>
      <c r="AO74" s="203">
        <v>205.54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12.81</v>
      </c>
      <c r="E75" s="203">
        <v>0</v>
      </c>
      <c r="F75" s="203">
        <v>0</v>
      </c>
      <c r="G75" s="203">
        <v>21.14</v>
      </c>
      <c r="H75" s="203">
        <v>0</v>
      </c>
      <c r="I75" s="203">
        <v>0</v>
      </c>
      <c r="J75" s="203">
        <v>18.32</v>
      </c>
      <c r="K75" s="203">
        <v>7.45</v>
      </c>
      <c r="L75" s="203">
        <v>140.91</v>
      </c>
      <c r="M75" s="203">
        <v>1.08</v>
      </c>
      <c r="N75" s="203">
        <v>1.4</v>
      </c>
      <c r="O75" s="203">
        <v>0</v>
      </c>
      <c r="P75" s="203">
        <v>4.34</v>
      </c>
      <c r="Q75" s="203">
        <v>0.24</v>
      </c>
      <c r="R75" s="203">
        <v>0.49</v>
      </c>
      <c r="S75" s="203">
        <v>0.31</v>
      </c>
      <c r="T75" s="203">
        <v>0</v>
      </c>
      <c r="U75" s="203">
        <v>5.89</v>
      </c>
      <c r="V75" s="203">
        <v>0.16</v>
      </c>
      <c r="W75" s="203">
        <v>0.54</v>
      </c>
      <c r="X75" s="203">
        <v>1.73</v>
      </c>
      <c r="Y75" s="203">
        <v>0</v>
      </c>
      <c r="Z75" s="203">
        <v>2.96</v>
      </c>
      <c r="AA75" s="203">
        <v>1.06</v>
      </c>
      <c r="AB75" s="203">
        <v>0</v>
      </c>
      <c r="AC75" s="203">
        <v>12.14</v>
      </c>
      <c r="AD75" s="203">
        <v>0</v>
      </c>
      <c r="AE75" s="203">
        <v>0</v>
      </c>
      <c r="AF75" s="203">
        <v>0</v>
      </c>
      <c r="AG75" s="203">
        <v>29.88</v>
      </c>
      <c r="AH75" s="203">
        <v>0</v>
      </c>
      <c r="AI75" s="203">
        <v>29.88</v>
      </c>
      <c r="AJ75" s="203">
        <v>0</v>
      </c>
      <c r="AK75" s="203">
        <v>9.82</v>
      </c>
      <c r="AL75" s="203">
        <v>0</v>
      </c>
      <c r="AM75" s="203">
        <v>0</v>
      </c>
      <c r="AN75" s="203">
        <v>0</v>
      </c>
      <c r="AO75" s="203">
        <v>207.71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12.81</v>
      </c>
      <c r="E76" s="203">
        <v>0</v>
      </c>
      <c r="F76" s="203">
        <v>0</v>
      </c>
      <c r="G76" s="203">
        <v>21.14</v>
      </c>
      <c r="H76" s="203">
        <v>0</v>
      </c>
      <c r="I76" s="203">
        <v>0</v>
      </c>
      <c r="J76" s="203">
        <v>18.32</v>
      </c>
      <c r="K76" s="203">
        <v>4.5599999999999996</v>
      </c>
      <c r="L76" s="203">
        <v>50.49</v>
      </c>
      <c r="M76" s="203">
        <v>1.08</v>
      </c>
      <c r="N76" s="203">
        <v>1.4</v>
      </c>
      <c r="O76" s="203">
        <v>0</v>
      </c>
      <c r="P76" s="203">
        <v>4.34</v>
      </c>
      <c r="Q76" s="203">
        <v>0.24</v>
      </c>
      <c r="R76" s="203">
        <v>0.49</v>
      </c>
      <c r="S76" s="203">
        <v>0.31</v>
      </c>
      <c r="T76" s="203">
        <v>0</v>
      </c>
      <c r="U76" s="203">
        <v>5.89</v>
      </c>
      <c r="V76" s="203">
        <v>0.16</v>
      </c>
      <c r="W76" s="203">
        <v>0.54</v>
      </c>
      <c r="X76" s="203">
        <v>1.73</v>
      </c>
      <c r="Y76" s="203">
        <v>0</v>
      </c>
      <c r="Z76" s="203">
        <v>2.96</v>
      </c>
      <c r="AA76" s="203">
        <v>1.06</v>
      </c>
      <c r="AB76" s="203">
        <v>0</v>
      </c>
      <c r="AC76" s="203">
        <v>12.14</v>
      </c>
      <c r="AD76" s="203">
        <v>0</v>
      </c>
      <c r="AE76" s="203">
        <v>0</v>
      </c>
      <c r="AF76" s="203">
        <v>0</v>
      </c>
      <c r="AG76" s="203">
        <v>29.88</v>
      </c>
      <c r="AH76" s="203">
        <v>0</v>
      </c>
      <c r="AI76" s="203">
        <v>29.88</v>
      </c>
      <c r="AJ76" s="203">
        <v>0</v>
      </c>
      <c r="AK76" s="203">
        <v>9.82</v>
      </c>
      <c r="AL76" s="203">
        <v>0</v>
      </c>
      <c r="AM76" s="203">
        <v>0</v>
      </c>
      <c r="AN76" s="203">
        <v>0</v>
      </c>
      <c r="AO76" s="203">
        <v>207.71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12.81</v>
      </c>
      <c r="E77" s="203">
        <v>0</v>
      </c>
      <c r="F77" s="203">
        <v>0</v>
      </c>
      <c r="G77" s="203">
        <v>21.14</v>
      </c>
      <c r="H77" s="203">
        <v>0</v>
      </c>
      <c r="I77" s="203">
        <v>0</v>
      </c>
      <c r="J77" s="203">
        <v>18.32</v>
      </c>
      <c r="K77" s="203">
        <v>4.5599999999999996</v>
      </c>
      <c r="L77" s="203">
        <v>12.8</v>
      </c>
      <c r="M77" s="203">
        <v>1.08</v>
      </c>
      <c r="N77" s="203">
        <v>0.95</v>
      </c>
      <c r="O77" s="203">
        <v>0</v>
      </c>
      <c r="P77" s="203">
        <v>4.34</v>
      </c>
      <c r="Q77" s="203">
        <v>0.24</v>
      </c>
      <c r="R77" s="203">
        <v>0.5</v>
      </c>
      <c r="S77" s="203">
        <v>0.31</v>
      </c>
      <c r="T77" s="203">
        <v>0</v>
      </c>
      <c r="U77" s="203">
        <v>5.89</v>
      </c>
      <c r="V77" s="203">
        <v>0.16</v>
      </c>
      <c r="W77" s="203">
        <v>0.54</v>
      </c>
      <c r="X77" s="203">
        <v>1.73</v>
      </c>
      <c r="Y77" s="203">
        <v>0</v>
      </c>
      <c r="Z77" s="203">
        <v>2.96</v>
      </c>
      <c r="AA77" s="203">
        <v>1.06</v>
      </c>
      <c r="AB77" s="203">
        <v>0</v>
      </c>
      <c r="AC77" s="203">
        <v>12.14</v>
      </c>
      <c r="AD77" s="203">
        <v>0</v>
      </c>
      <c r="AE77" s="203">
        <v>0</v>
      </c>
      <c r="AF77" s="203">
        <v>0</v>
      </c>
      <c r="AG77" s="203">
        <v>29.88</v>
      </c>
      <c r="AH77" s="203">
        <v>0</v>
      </c>
      <c r="AI77" s="203">
        <v>29.88</v>
      </c>
      <c r="AJ77" s="203">
        <v>0</v>
      </c>
      <c r="AK77" s="203">
        <v>14.34</v>
      </c>
      <c r="AL77" s="203">
        <v>0</v>
      </c>
      <c r="AM77" s="203">
        <v>0</v>
      </c>
      <c r="AN77" s="203">
        <v>0</v>
      </c>
      <c r="AO77" s="203">
        <v>207.71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12.81</v>
      </c>
      <c r="E78" s="203">
        <v>0</v>
      </c>
      <c r="F78" s="203">
        <v>0</v>
      </c>
      <c r="G78" s="203">
        <v>21.14</v>
      </c>
      <c r="H78" s="203">
        <v>0</v>
      </c>
      <c r="I78" s="203">
        <v>0</v>
      </c>
      <c r="J78" s="203">
        <v>18.32</v>
      </c>
      <c r="K78" s="203">
        <v>4.5599999999999996</v>
      </c>
      <c r="L78" s="203">
        <v>12.14</v>
      </c>
      <c r="M78" s="203">
        <v>1.08</v>
      </c>
      <c r="N78" s="203">
        <v>0.95</v>
      </c>
      <c r="O78" s="203">
        <v>0</v>
      </c>
      <c r="P78" s="203">
        <v>4.34</v>
      </c>
      <c r="Q78" s="203">
        <v>0.24</v>
      </c>
      <c r="R78" s="203">
        <v>0.5</v>
      </c>
      <c r="S78" s="203">
        <v>0.31</v>
      </c>
      <c r="T78" s="203">
        <v>0</v>
      </c>
      <c r="U78" s="203">
        <v>5.89</v>
      </c>
      <c r="V78" s="203">
        <v>0.16</v>
      </c>
      <c r="W78" s="203">
        <v>0.54</v>
      </c>
      <c r="X78" s="203">
        <v>1.73</v>
      </c>
      <c r="Y78" s="203">
        <v>0</v>
      </c>
      <c r="Z78" s="203">
        <v>2.96</v>
      </c>
      <c r="AA78" s="203">
        <v>1.06</v>
      </c>
      <c r="AB78" s="203">
        <v>0</v>
      </c>
      <c r="AC78" s="203">
        <v>12.14</v>
      </c>
      <c r="AD78" s="203">
        <v>0</v>
      </c>
      <c r="AE78" s="203">
        <v>0</v>
      </c>
      <c r="AF78" s="203">
        <v>0</v>
      </c>
      <c r="AG78" s="203">
        <v>29.88</v>
      </c>
      <c r="AH78" s="203">
        <v>0</v>
      </c>
      <c r="AI78" s="203">
        <v>29.88</v>
      </c>
      <c r="AJ78" s="203">
        <v>0</v>
      </c>
      <c r="AK78" s="203">
        <v>16.34</v>
      </c>
      <c r="AL78" s="203">
        <v>0</v>
      </c>
      <c r="AM78" s="203">
        <v>0</v>
      </c>
      <c r="AN78" s="203">
        <v>0</v>
      </c>
      <c r="AO78" s="203">
        <v>207.71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12.81</v>
      </c>
      <c r="E79" s="203">
        <v>0</v>
      </c>
      <c r="F79" s="203">
        <v>0</v>
      </c>
      <c r="G79" s="203">
        <v>21.14</v>
      </c>
      <c r="H79" s="203">
        <v>0</v>
      </c>
      <c r="I79" s="203">
        <v>0</v>
      </c>
      <c r="J79" s="203">
        <v>18.32</v>
      </c>
      <c r="K79" s="203">
        <v>4.5599999999999996</v>
      </c>
      <c r="L79" s="203">
        <v>12.14</v>
      </c>
      <c r="M79" s="203">
        <v>1.08</v>
      </c>
      <c r="N79" s="203">
        <v>0.91</v>
      </c>
      <c r="O79" s="203">
        <v>0</v>
      </c>
      <c r="P79" s="203">
        <v>4.34</v>
      </c>
      <c r="Q79" s="203">
        <v>0.24</v>
      </c>
      <c r="R79" s="203">
        <v>0.5</v>
      </c>
      <c r="S79" s="203">
        <v>0.31</v>
      </c>
      <c r="T79" s="203">
        <v>0</v>
      </c>
      <c r="U79" s="203">
        <v>5.89</v>
      </c>
      <c r="V79" s="203">
        <v>0.16</v>
      </c>
      <c r="W79" s="203">
        <v>0.54</v>
      </c>
      <c r="X79" s="203">
        <v>1.73</v>
      </c>
      <c r="Y79" s="203">
        <v>0</v>
      </c>
      <c r="Z79" s="203">
        <v>2.96</v>
      </c>
      <c r="AA79" s="203">
        <v>1.06</v>
      </c>
      <c r="AB79" s="203">
        <v>0</v>
      </c>
      <c r="AC79" s="203">
        <v>12.14</v>
      </c>
      <c r="AD79" s="203">
        <v>0</v>
      </c>
      <c r="AE79" s="203">
        <v>0</v>
      </c>
      <c r="AF79" s="203">
        <v>0</v>
      </c>
      <c r="AG79" s="203">
        <v>29.88</v>
      </c>
      <c r="AH79" s="203">
        <v>0</v>
      </c>
      <c r="AI79" s="203">
        <v>29.88</v>
      </c>
      <c r="AJ79" s="203">
        <v>0</v>
      </c>
      <c r="AK79" s="203">
        <v>16.34</v>
      </c>
      <c r="AL79" s="203">
        <v>0</v>
      </c>
      <c r="AM79" s="203">
        <v>0</v>
      </c>
      <c r="AN79" s="203">
        <v>0</v>
      </c>
      <c r="AO79" s="203">
        <v>207.71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12.81</v>
      </c>
      <c r="E80" s="203">
        <v>0</v>
      </c>
      <c r="F80" s="203">
        <v>0</v>
      </c>
      <c r="G80" s="203">
        <v>21.14</v>
      </c>
      <c r="H80" s="203">
        <v>0</v>
      </c>
      <c r="I80" s="203">
        <v>0</v>
      </c>
      <c r="J80" s="203">
        <v>18.32</v>
      </c>
      <c r="K80" s="203">
        <v>4.5599999999999996</v>
      </c>
      <c r="L80" s="203">
        <v>12.14</v>
      </c>
      <c r="M80" s="203">
        <v>1.08</v>
      </c>
      <c r="N80" s="203">
        <v>0.95</v>
      </c>
      <c r="O80" s="203">
        <v>0</v>
      </c>
      <c r="P80" s="203">
        <v>4.34</v>
      </c>
      <c r="Q80" s="203">
        <v>0.24</v>
      </c>
      <c r="R80" s="203">
        <v>0.5</v>
      </c>
      <c r="S80" s="203">
        <v>0.31</v>
      </c>
      <c r="T80" s="203">
        <v>0</v>
      </c>
      <c r="U80" s="203">
        <v>5.89</v>
      </c>
      <c r="V80" s="203">
        <v>0.16</v>
      </c>
      <c r="W80" s="203">
        <v>0.54</v>
      </c>
      <c r="X80" s="203">
        <v>1.73</v>
      </c>
      <c r="Y80" s="203">
        <v>0</v>
      </c>
      <c r="Z80" s="203">
        <v>2.96</v>
      </c>
      <c r="AA80" s="203">
        <v>1.06</v>
      </c>
      <c r="AB80" s="203">
        <v>0</v>
      </c>
      <c r="AC80" s="203">
        <v>12.14</v>
      </c>
      <c r="AD80" s="203">
        <v>0</v>
      </c>
      <c r="AE80" s="203">
        <v>0</v>
      </c>
      <c r="AF80" s="203">
        <v>0</v>
      </c>
      <c r="AG80" s="203">
        <v>29.88</v>
      </c>
      <c r="AH80" s="203">
        <v>0</v>
      </c>
      <c r="AI80" s="203">
        <v>29.88</v>
      </c>
      <c r="AJ80" s="203">
        <v>0</v>
      </c>
      <c r="AK80" s="203">
        <v>16.34</v>
      </c>
      <c r="AL80" s="203">
        <v>0</v>
      </c>
      <c r="AM80" s="203">
        <v>0</v>
      </c>
      <c r="AN80" s="203">
        <v>0</v>
      </c>
      <c r="AO80" s="203">
        <v>207.71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12.81</v>
      </c>
      <c r="E81" s="203">
        <v>0</v>
      </c>
      <c r="F81" s="203">
        <v>0</v>
      </c>
      <c r="G81" s="203">
        <v>21.14</v>
      </c>
      <c r="H81" s="203">
        <v>0</v>
      </c>
      <c r="I81" s="203">
        <v>0</v>
      </c>
      <c r="J81" s="203">
        <v>18.32</v>
      </c>
      <c r="K81" s="203">
        <v>4.5599999999999996</v>
      </c>
      <c r="L81" s="203">
        <v>0</v>
      </c>
      <c r="M81" s="203">
        <v>0.89</v>
      </c>
      <c r="N81" s="203">
        <v>0.72</v>
      </c>
      <c r="O81" s="203">
        <v>0</v>
      </c>
      <c r="P81" s="203">
        <v>4.34</v>
      </c>
      <c r="Q81" s="203">
        <v>0.24</v>
      </c>
      <c r="R81" s="203">
        <v>0.5</v>
      </c>
      <c r="S81" s="203">
        <v>0.31</v>
      </c>
      <c r="T81" s="203">
        <v>0</v>
      </c>
      <c r="U81" s="203">
        <v>5.89</v>
      </c>
      <c r="V81" s="203">
        <v>0.16</v>
      </c>
      <c r="W81" s="203">
        <v>0.54</v>
      </c>
      <c r="X81" s="203">
        <v>1.73</v>
      </c>
      <c r="Y81" s="203">
        <v>0</v>
      </c>
      <c r="Z81" s="203">
        <v>2.96</v>
      </c>
      <c r="AA81" s="203">
        <v>1.06</v>
      </c>
      <c r="AB81" s="203">
        <v>0</v>
      </c>
      <c r="AC81" s="203">
        <v>12.14</v>
      </c>
      <c r="AD81" s="203">
        <v>0</v>
      </c>
      <c r="AE81" s="203">
        <v>0</v>
      </c>
      <c r="AF81" s="203">
        <v>0</v>
      </c>
      <c r="AG81" s="203">
        <v>29.88</v>
      </c>
      <c r="AH81" s="203">
        <v>0</v>
      </c>
      <c r="AI81" s="203">
        <v>29.88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207.71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12.81</v>
      </c>
      <c r="E82" s="203">
        <v>0</v>
      </c>
      <c r="F82" s="203">
        <v>0</v>
      </c>
      <c r="G82" s="203">
        <v>21.14</v>
      </c>
      <c r="H82" s="203">
        <v>0</v>
      </c>
      <c r="I82" s="203">
        <v>0</v>
      </c>
      <c r="J82" s="203">
        <v>18.32</v>
      </c>
      <c r="K82" s="203">
        <v>4.5599999999999996</v>
      </c>
      <c r="L82" s="203">
        <v>1.79</v>
      </c>
      <c r="M82" s="203">
        <v>0.89</v>
      </c>
      <c r="N82" s="203">
        <v>0.72</v>
      </c>
      <c r="O82" s="203">
        <v>0</v>
      </c>
      <c r="P82" s="203">
        <v>4.34</v>
      </c>
      <c r="Q82" s="203">
        <v>0.24</v>
      </c>
      <c r="R82" s="203">
        <v>0.5</v>
      </c>
      <c r="S82" s="203">
        <v>0.31</v>
      </c>
      <c r="T82" s="203">
        <v>0</v>
      </c>
      <c r="U82" s="203">
        <v>5.89</v>
      </c>
      <c r="V82" s="203">
        <v>0.16</v>
      </c>
      <c r="W82" s="203">
        <v>0.54</v>
      </c>
      <c r="X82" s="203">
        <v>1.73</v>
      </c>
      <c r="Y82" s="203">
        <v>0</v>
      </c>
      <c r="Z82" s="203">
        <v>2.96</v>
      </c>
      <c r="AA82" s="203">
        <v>1.06</v>
      </c>
      <c r="AB82" s="203">
        <v>0</v>
      </c>
      <c r="AC82" s="203">
        <v>12.14</v>
      </c>
      <c r="AD82" s="203">
        <v>0</v>
      </c>
      <c r="AE82" s="203">
        <v>0</v>
      </c>
      <c r="AF82" s="203">
        <v>0</v>
      </c>
      <c r="AG82" s="203">
        <v>29.88</v>
      </c>
      <c r="AH82" s="203">
        <v>0</v>
      </c>
      <c r="AI82" s="203">
        <v>29.88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207.71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12.81</v>
      </c>
      <c r="E83" s="203">
        <v>0</v>
      </c>
      <c r="F83" s="203">
        <v>0</v>
      </c>
      <c r="G83" s="203">
        <v>21.14</v>
      </c>
      <c r="H83" s="203">
        <v>0</v>
      </c>
      <c r="I83" s="203">
        <v>0</v>
      </c>
      <c r="J83" s="203">
        <v>18.32</v>
      </c>
      <c r="K83" s="203">
        <v>4.5599999999999996</v>
      </c>
      <c r="L83" s="203">
        <v>12.8</v>
      </c>
      <c r="M83" s="203">
        <v>1.08</v>
      </c>
      <c r="N83" s="203">
        <v>1.33</v>
      </c>
      <c r="O83" s="203">
        <v>0</v>
      </c>
      <c r="P83" s="203">
        <v>4.33</v>
      </c>
      <c r="Q83" s="203">
        <v>0.24</v>
      </c>
      <c r="R83" s="203">
        <v>0.49</v>
      </c>
      <c r="S83" s="203">
        <v>0.31</v>
      </c>
      <c r="T83" s="203">
        <v>0</v>
      </c>
      <c r="U83" s="203">
        <v>5.89</v>
      </c>
      <c r="V83" s="203">
        <v>0.16</v>
      </c>
      <c r="W83" s="203">
        <v>0.54</v>
      </c>
      <c r="X83" s="203">
        <v>1.73</v>
      </c>
      <c r="Y83" s="203">
        <v>0</v>
      </c>
      <c r="Z83" s="203">
        <v>2.96</v>
      </c>
      <c r="AA83" s="203">
        <v>1.06</v>
      </c>
      <c r="AB83" s="203">
        <v>0</v>
      </c>
      <c r="AC83" s="203">
        <v>12.14</v>
      </c>
      <c r="AD83" s="203">
        <v>0</v>
      </c>
      <c r="AE83" s="203">
        <v>0</v>
      </c>
      <c r="AF83" s="203">
        <v>0</v>
      </c>
      <c r="AG83" s="203">
        <v>29.88</v>
      </c>
      <c r="AH83" s="203">
        <v>0</v>
      </c>
      <c r="AI83" s="203">
        <v>29.88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207.71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12.81</v>
      </c>
      <c r="E84" s="203">
        <v>0</v>
      </c>
      <c r="F84" s="203">
        <v>0</v>
      </c>
      <c r="G84" s="203">
        <v>21.14</v>
      </c>
      <c r="H84" s="203">
        <v>0</v>
      </c>
      <c r="I84" s="203">
        <v>0</v>
      </c>
      <c r="J84" s="203">
        <v>18.32</v>
      </c>
      <c r="K84" s="203">
        <v>4.5599999999999996</v>
      </c>
      <c r="L84" s="203">
        <v>12.8</v>
      </c>
      <c r="M84" s="203">
        <v>1.08</v>
      </c>
      <c r="N84" s="203">
        <v>0.72</v>
      </c>
      <c r="O84" s="203">
        <v>0</v>
      </c>
      <c r="P84" s="203">
        <v>4.33</v>
      </c>
      <c r="Q84" s="203">
        <v>0.24</v>
      </c>
      <c r="R84" s="203">
        <v>0.49</v>
      </c>
      <c r="S84" s="203">
        <v>0.31</v>
      </c>
      <c r="T84" s="203">
        <v>0</v>
      </c>
      <c r="U84" s="203">
        <v>5.89</v>
      </c>
      <c r="V84" s="203">
        <v>0.16</v>
      </c>
      <c r="W84" s="203">
        <v>0.54</v>
      </c>
      <c r="X84" s="203">
        <v>1.73</v>
      </c>
      <c r="Y84" s="203">
        <v>0</v>
      </c>
      <c r="Z84" s="203">
        <v>2.96</v>
      </c>
      <c r="AA84" s="203">
        <v>1.06</v>
      </c>
      <c r="AB84" s="203">
        <v>0</v>
      </c>
      <c r="AC84" s="203">
        <v>12.14</v>
      </c>
      <c r="AD84" s="203">
        <v>0</v>
      </c>
      <c r="AE84" s="203">
        <v>0</v>
      </c>
      <c r="AF84" s="203">
        <v>0</v>
      </c>
      <c r="AG84" s="203">
        <v>29.88</v>
      </c>
      <c r="AH84" s="203">
        <v>0</v>
      </c>
      <c r="AI84" s="203">
        <v>29.88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207.71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12.81</v>
      </c>
      <c r="E85" s="203">
        <v>0</v>
      </c>
      <c r="F85" s="203">
        <v>0</v>
      </c>
      <c r="G85" s="203">
        <v>21.14</v>
      </c>
      <c r="H85" s="203">
        <v>0</v>
      </c>
      <c r="I85" s="203">
        <v>0</v>
      </c>
      <c r="J85" s="203">
        <v>18.32</v>
      </c>
      <c r="K85" s="203">
        <v>4.5599999999999996</v>
      </c>
      <c r="L85" s="203">
        <v>1.79</v>
      </c>
      <c r="M85" s="203">
        <v>1.08</v>
      </c>
      <c r="N85" s="203">
        <v>0.72</v>
      </c>
      <c r="O85" s="203">
        <v>0</v>
      </c>
      <c r="P85" s="203">
        <v>4.33</v>
      </c>
      <c r="Q85" s="203">
        <v>0.24</v>
      </c>
      <c r="R85" s="203">
        <v>0.49</v>
      </c>
      <c r="S85" s="203">
        <v>0.31</v>
      </c>
      <c r="T85" s="203">
        <v>0</v>
      </c>
      <c r="U85" s="203">
        <v>5.89</v>
      </c>
      <c r="V85" s="203">
        <v>0.16</v>
      </c>
      <c r="W85" s="203">
        <v>0.54</v>
      </c>
      <c r="X85" s="203">
        <v>1.73</v>
      </c>
      <c r="Y85" s="203">
        <v>0</v>
      </c>
      <c r="Z85" s="203">
        <v>2.96</v>
      </c>
      <c r="AA85" s="203">
        <v>1.06</v>
      </c>
      <c r="AB85" s="203">
        <v>0</v>
      </c>
      <c r="AC85" s="203">
        <v>12.14</v>
      </c>
      <c r="AD85" s="203">
        <v>0</v>
      </c>
      <c r="AE85" s="203">
        <v>0</v>
      </c>
      <c r="AF85" s="203">
        <v>0</v>
      </c>
      <c r="AG85" s="203">
        <v>29.88</v>
      </c>
      <c r="AH85" s="203">
        <v>0</v>
      </c>
      <c r="AI85" s="203">
        <v>29.88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207.71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12.81</v>
      </c>
      <c r="E86" s="203">
        <v>0</v>
      </c>
      <c r="F86" s="203">
        <v>0</v>
      </c>
      <c r="G86" s="203">
        <v>21.14</v>
      </c>
      <c r="H86" s="203">
        <v>0</v>
      </c>
      <c r="I86" s="203">
        <v>0</v>
      </c>
      <c r="J86" s="203">
        <v>18.32</v>
      </c>
      <c r="K86" s="203">
        <v>4.5599999999999996</v>
      </c>
      <c r="L86" s="203">
        <v>12.8</v>
      </c>
      <c r="M86" s="203">
        <v>0.89</v>
      </c>
      <c r="N86" s="203">
        <v>1.4</v>
      </c>
      <c r="O86" s="203">
        <v>0</v>
      </c>
      <c r="P86" s="203">
        <v>4.33</v>
      </c>
      <c r="Q86" s="203">
        <v>0.24</v>
      </c>
      <c r="R86" s="203">
        <v>0.49</v>
      </c>
      <c r="S86" s="203">
        <v>0.31</v>
      </c>
      <c r="T86" s="203">
        <v>0</v>
      </c>
      <c r="U86" s="203">
        <v>5.89</v>
      </c>
      <c r="V86" s="203">
        <v>0.16</v>
      </c>
      <c r="W86" s="203">
        <v>0.54</v>
      </c>
      <c r="X86" s="203">
        <v>1.73</v>
      </c>
      <c r="Y86" s="203">
        <v>0</v>
      </c>
      <c r="Z86" s="203">
        <v>2.96</v>
      </c>
      <c r="AA86" s="203">
        <v>1.06</v>
      </c>
      <c r="AB86" s="203">
        <v>0</v>
      </c>
      <c r="AC86" s="203">
        <v>12.14</v>
      </c>
      <c r="AD86" s="203">
        <v>0</v>
      </c>
      <c r="AE86" s="203">
        <v>0</v>
      </c>
      <c r="AF86" s="203">
        <v>0</v>
      </c>
      <c r="AG86" s="203">
        <v>29.88</v>
      </c>
      <c r="AH86" s="203">
        <v>0</v>
      </c>
      <c r="AI86" s="203">
        <v>29.88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207.71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13.03</v>
      </c>
      <c r="E87" s="203">
        <v>0</v>
      </c>
      <c r="F87" s="203">
        <v>0</v>
      </c>
      <c r="G87" s="203">
        <v>21.14</v>
      </c>
      <c r="H87" s="203">
        <v>0</v>
      </c>
      <c r="I87" s="203">
        <v>0</v>
      </c>
      <c r="J87" s="203">
        <v>18.32</v>
      </c>
      <c r="K87" s="203">
        <v>4.5599999999999996</v>
      </c>
      <c r="L87" s="203">
        <v>12.8</v>
      </c>
      <c r="M87" s="203">
        <v>1.08</v>
      </c>
      <c r="N87" s="203">
        <v>1.4</v>
      </c>
      <c r="O87" s="203">
        <v>0</v>
      </c>
      <c r="P87" s="203">
        <v>4.33</v>
      </c>
      <c r="Q87" s="203">
        <v>0.14000000000000001</v>
      </c>
      <c r="R87" s="203">
        <v>0.49</v>
      </c>
      <c r="S87" s="203">
        <v>0.31</v>
      </c>
      <c r="T87" s="203">
        <v>0</v>
      </c>
      <c r="U87" s="203">
        <v>5.89</v>
      </c>
      <c r="V87" s="203">
        <v>0.16</v>
      </c>
      <c r="W87" s="203">
        <v>0.54</v>
      </c>
      <c r="X87" s="203">
        <v>1.73</v>
      </c>
      <c r="Y87" s="203">
        <v>0</v>
      </c>
      <c r="Z87" s="203">
        <v>2.96</v>
      </c>
      <c r="AA87" s="203">
        <v>1.06</v>
      </c>
      <c r="AB87" s="203">
        <v>0</v>
      </c>
      <c r="AC87" s="203">
        <v>12.14</v>
      </c>
      <c r="AD87" s="203">
        <v>0</v>
      </c>
      <c r="AE87" s="203">
        <v>0</v>
      </c>
      <c r="AF87" s="203">
        <v>0</v>
      </c>
      <c r="AG87" s="203">
        <v>29.88</v>
      </c>
      <c r="AH87" s="203">
        <v>0</v>
      </c>
      <c r="AI87" s="203">
        <v>29.88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207.71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13.03</v>
      </c>
      <c r="E88" s="203">
        <v>0</v>
      </c>
      <c r="F88" s="203">
        <v>0</v>
      </c>
      <c r="G88" s="203">
        <v>21.14</v>
      </c>
      <c r="H88" s="203">
        <v>0</v>
      </c>
      <c r="I88" s="203">
        <v>0</v>
      </c>
      <c r="J88" s="203">
        <v>18.32</v>
      </c>
      <c r="K88" s="203">
        <v>4.5599999999999996</v>
      </c>
      <c r="L88" s="203">
        <v>12.8</v>
      </c>
      <c r="M88" s="203">
        <v>1.08</v>
      </c>
      <c r="N88" s="203">
        <v>1.4</v>
      </c>
      <c r="O88" s="203">
        <v>0</v>
      </c>
      <c r="P88" s="203">
        <v>4.33</v>
      </c>
      <c r="Q88" s="203">
        <v>0.14000000000000001</v>
      </c>
      <c r="R88" s="203">
        <v>0.49</v>
      </c>
      <c r="S88" s="203">
        <v>0.31</v>
      </c>
      <c r="T88" s="203">
        <v>0</v>
      </c>
      <c r="U88" s="203">
        <v>5.89</v>
      </c>
      <c r="V88" s="203">
        <v>0.16</v>
      </c>
      <c r="W88" s="203">
        <v>0.54</v>
      </c>
      <c r="X88" s="203">
        <v>1.73</v>
      </c>
      <c r="Y88" s="203">
        <v>0</v>
      </c>
      <c r="Z88" s="203">
        <v>2.96</v>
      </c>
      <c r="AA88" s="203">
        <v>1.06</v>
      </c>
      <c r="AB88" s="203">
        <v>0</v>
      </c>
      <c r="AC88" s="203">
        <v>12.14</v>
      </c>
      <c r="AD88" s="203">
        <v>0</v>
      </c>
      <c r="AE88" s="203">
        <v>0</v>
      </c>
      <c r="AF88" s="203">
        <v>0</v>
      </c>
      <c r="AG88" s="203">
        <v>29.88</v>
      </c>
      <c r="AH88" s="203">
        <v>0</v>
      </c>
      <c r="AI88" s="203">
        <v>29.88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207.71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13.03</v>
      </c>
      <c r="E89" s="203">
        <v>0</v>
      </c>
      <c r="F89" s="203">
        <v>0</v>
      </c>
      <c r="G89" s="203">
        <v>21.14</v>
      </c>
      <c r="H89" s="203">
        <v>0</v>
      </c>
      <c r="I89" s="203">
        <v>0</v>
      </c>
      <c r="J89" s="203">
        <v>18.32</v>
      </c>
      <c r="K89" s="203">
        <v>4.5599999999999996</v>
      </c>
      <c r="L89" s="203">
        <v>12.8</v>
      </c>
      <c r="M89" s="203">
        <v>1.08</v>
      </c>
      <c r="N89" s="203">
        <v>1.4</v>
      </c>
      <c r="O89" s="203">
        <v>0</v>
      </c>
      <c r="P89" s="203">
        <v>4.33</v>
      </c>
      <c r="Q89" s="203">
        <v>0.14000000000000001</v>
      </c>
      <c r="R89" s="203">
        <v>0.49</v>
      </c>
      <c r="S89" s="203">
        <v>0.31</v>
      </c>
      <c r="T89" s="203">
        <v>0</v>
      </c>
      <c r="U89" s="203">
        <v>5.89</v>
      </c>
      <c r="V89" s="203">
        <v>0.16</v>
      </c>
      <c r="W89" s="203">
        <v>0.54</v>
      </c>
      <c r="X89" s="203">
        <v>1.73</v>
      </c>
      <c r="Y89" s="203">
        <v>0</v>
      </c>
      <c r="Z89" s="203">
        <v>2.96</v>
      </c>
      <c r="AA89" s="203">
        <v>1.06</v>
      </c>
      <c r="AB89" s="203">
        <v>0</v>
      </c>
      <c r="AC89" s="203">
        <v>12.14</v>
      </c>
      <c r="AD89" s="203">
        <v>0</v>
      </c>
      <c r="AE89" s="203">
        <v>0</v>
      </c>
      <c r="AF89" s="203">
        <v>0</v>
      </c>
      <c r="AG89" s="203">
        <v>29.88</v>
      </c>
      <c r="AH89" s="203">
        <v>0</v>
      </c>
      <c r="AI89" s="203">
        <v>29.88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207.71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13.03</v>
      </c>
      <c r="E90" s="203">
        <v>0</v>
      </c>
      <c r="F90" s="203">
        <v>0</v>
      </c>
      <c r="G90" s="203">
        <v>21.14</v>
      </c>
      <c r="H90" s="203">
        <v>0</v>
      </c>
      <c r="I90" s="203">
        <v>0</v>
      </c>
      <c r="J90" s="203">
        <v>18.32</v>
      </c>
      <c r="K90" s="203">
        <v>4.5599999999999996</v>
      </c>
      <c r="L90" s="203">
        <v>12.8</v>
      </c>
      <c r="M90" s="203">
        <v>1.08</v>
      </c>
      <c r="N90" s="203">
        <v>1.4</v>
      </c>
      <c r="O90" s="203">
        <v>0</v>
      </c>
      <c r="P90" s="203">
        <v>4.33</v>
      </c>
      <c r="Q90" s="203">
        <v>0.14000000000000001</v>
      </c>
      <c r="R90" s="203">
        <v>0.49</v>
      </c>
      <c r="S90" s="203">
        <v>0.31</v>
      </c>
      <c r="T90" s="203">
        <v>0</v>
      </c>
      <c r="U90" s="203">
        <v>5.89</v>
      </c>
      <c r="V90" s="203">
        <v>0.16</v>
      </c>
      <c r="W90" s="203">
        <v>0.54</v>
      </c>
      <c r="X90" s="203">
        <v>1.73</v>
      </c>
      <c r="Y90" s="203">
        <v>0</v>
      </c>
      <c r="Z90" s="203">
        <v>2.96</v>
      </c>
      <c r="AA90" s="203">
        <v>1.06</v>
      </c>
      <c r="AB90" s="203">
        <v>0</v>
      </c>
      <c r="AC90" s="203">
        <v>12.14</v>
      </c>
      <c r="AD90" s="203">
        <v>0</v>
      </c>
      <c r="AE90" s="203">
        <v>0</v>
      </c>
      <c r="AF90" s="203">
        <v>0</v>
      </c>
      <c r="AG90" s="203">
        <v>29.88</v>
      </c>
      <c r="AH90" s="203">
        <v>0</v>
      </c>
      <c r="AI90" s="203">
        <v>29.88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207.71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13.1</v>
      </c>
      <c r="E91" s="203">
        <v>0</v>
      </c>
      <c r="F91" s="203">
        <v>0</v>
      </c>
      <c r="G91" s="203">
        <v>21.14</v>
      </c>
      <c r="H91" s="203">
        <v>0</v>
      </c>
      <c r="I91" s="203">
        <v>0</v>
      </c>
      <c r="J91" s="203">
        <v>18.32</v>
      </c>
      <c r="K91" s="203">
        <v>4.5599999999999996</v>
      </c>
      <c r="L91" s="203">
        <v>12.8</v>
      </c>
      <c r="M91" s="203">
        <v>1.08</v>
      </c>
      <c r="N91" s="203">
        <v>1.4</v>
      </c>
      <c r="O91" s="203">
        <v>0</v>
      </c>
      <c r="P91" s="203">
        <v>4.33</v>
      </c>
      <c r="Q91" s="203">
        <v>0.4</v>
      </c>
      <c r="R91" s="203">
        <v>0.49</v>
      </c>
      <c r="S91" s="203">
        <v>0.31</v>
      </c>
      <c r="T91" s="203">
        <v>0</v>
      </c>
      <c r="U91" s="203">
        <v>5.89</v>
      </c>
      <c r="V91" s="203">
        <v>0.16</v>
      </c>
      <c r="W91" s="203">
        <v>0.54</v>
      </c>
      <c r="X91" s="203">
        <v>1.73</v>
      </c>
      <c r="Y91" s="203">
        <v>0</v>
      </c>
      <c r="Z91" s="203">
        <v>2.96</v>
      </c>
      <c r="AA91" s="203">
        <v>1.06</v>
      </c>
      <c r="AB91" s="203">
        <v>0</v>
      </c>
      <c r="AC91" s="203">
        <v>12.14</v>
      </c>
      <c r="AD91" s="203">
        <v>0</v>
      </c>
      <c r="AE91" s="203">
        <v>0</v>
      </c>
      <c r="AF91" s="203">
        <v>0</v>
      </c>
      <c r="AG91" s="203">
        <v>29.88</v>
      </c>
      <c r="AH91" s="203">
        <v>0</v>
      </c>
      <c r="AI91" s="203">
        <v>29.88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207.71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13.1</v>
      </c>
      <c r="E92" s="203">
        <v>0</v>
      </c>
      <c r="F92" s="203">
        <v>0</v>
      </c>
      <c r="G92" s="203">
        <v>21.14</v>
      </c>
      <c r="H92" s="203">
        <v>0</v>
      </c>
      <c r="I92" s="203">
        <v>0</v>
      </c>
      <c r="J92" s="203">
        <v>18.32</v>
      </c>
      <c r="K92" s="203">
        <v>4.5599999999999996</v>
      </c>
      <c r="L92" s="203">
        <v>12.8</v>
      </c>
      <c r="M92" s="203">
        <v>1.08</v>
      </c>
      <c r="N92" s="203">
        <v>1.4</v>
      </c>
      <c r="O92" s="203">
        <v>0</v>
      </c>
      <c r="P92" s="203">
        <v>4.33</v>
      </c>
      <c r="Q92" s="203">
        <v>0.4</v>
      </c>
      <c r="R92" s="203">
        <v>0.49</v>
      </c>
      <c r="S92" s="203">
        <v>0.31</v>
      </c>
      <c r="T92" s="203">
        <v>0</v>
      </c>
      <c r="U92" s="203">
        <v>5.89</v>
      </c>
      <c r="V92" s="203">
        <v>0.16</v>
      </c>
      <c r="W92" s="203">
        <v>0.54</v>
      </c>
      <c r="X92" s="203">
        <v>1.73</v>
      </c>
      <c r="Y92" s="203">
        <v>0</v>
      </c>
      <c r="Z92" s="203">
        <v>2.96</v>
      </c>
      <c r="AA92" s="203">
        <v>1.06</v>
      </c>
      <c r="AB92" s="203">
        <v>0</v>
      </c>
      <c r="AC92" s="203">
        <v>12.14</v>
      </c>
      <c r="AD92" s="203">
        <v>0</v>
      </c>
      <c r="AE92" s="203">
        <v>0</v>
      </c>
      <c r="AF92" s="203">
        <v>0</v>
      </c>
      <c r="AG92" s="203">
        <v>29.88</v>
      </c>
      <c r="AH92" s="203">
        <v>0</v>
      </c>
      <c r="AI92" s="203">
        <v>29.88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207.71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13.1</v>
      </c>
      <c r="E93" s="203">
        <v>0</v>
      </c>
      <c r="F93" s="203">
        <v>0</v>
      </c>
      <c r="G93" s="203">
        <v>21.14</v>
      </c>
      <c r="H93" s="203">
        <v>0</v>
      </c>
      <c r="I93" s="203">
        <v>0</v>
      </c>
      <c r="J93" s="203">
        <v>18.32</v>
      </c>
      <c r="K93" s="203">
        <v>4.5599999999999996</v>
      </c>
      <c r="L93" s="203">
        <v>14.46</v>
      </c>
      <c r="M93" s="203">
        <v>1.08</v>
      </c>
      <c r="N93" s="203">
        <v>1.4</v>
      </c>
      <c r="O93" s="203">
        <v>0</v>
      </c>
      <c r="P93" s="203">
        <v>4.33</v>
      </c>
      <c r="Q93" s="203">
        <v>0.5</v>
      </c>
      <c r="R93" s="203">
        <v>0.49</v>
      </c>
      <c r="S93" s="203">
        <v>0.31</v>
      </c>
      <c r="T93" s="203">
        <v>0</v>
      </c>
      <c r="U93" s="203">
        <v>5.89</v>
      </c>
      <c r="V93" s="203">
        <v>0.16</v>
      </c>
      <c r="W93" s="203">
        <v>0.54</v>
      </c>
      <c r="X93" s="203">
        <v>1.73</v>
      </c>
      <c r="Y93" s="203">
        <v>0</v>
      </c>
      <c r="Z93" s="203">
        <v>2.96</v>
      </c>
      <c r="AA93" s="203">
        <v>1.06</v>
      </c>
      <c r="AB93" s="203">
        <v>0</v>
      </c>
      <c r="AC93" s="203">
        <v>12.14</v>
      </c>
      <c r="AD93" s="203">
        <v>0</v>
      </c>
      <c r="AE93" s="203">
        <v>0</v>
      </c>
      <c r="AF93" s="203">
        <v>0</v>
      </c>
      <c r="AG93" s="203">
        <v>29.88</v>
      </c>
      <c r="AH93" s="203">
        <v>0</v>
      </c>
      <c r="AI93" s="203">
        <v>29.88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207.71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13.1</v>
      </c>
      <c r="E94" s="203">
        <v>0</v>
      </c>
      <c r="F94" s="203">
        <v>0</v>
      </c>
      <c r="G94" s="203">
        <v>21.14</v>
      </c>
      <c r="H94" s="203">
        <v>0</v>
      </c>
      <c r="I94" s="203">
        <v>0</v>
      </c>
      <c r="J94" s="203">
        <v>18.32</v>
      </c>
      <c r="K94" s="203">
        <v>4.5599999999999996</v>
      </c>
      <c r="L94" s="203">
        <v>14.46</v>
      </c>
      <c r="M94" s="203">
        <v>1.08</v>
      </c>
      <c r="N94" s="203">
        <v>1.4</v>
      </c>
      <c r="O94" s="203">
        <v>0</v>
      </c>
      <c r="P94" s="203">
        <v>4.33</v>
      </c>
      <c r="Q94" s="203">
        <v>0.5</v>
      </c>
      <c r="R94" s="203">
        <v>0.49</v>
      </c>
      <c r="S94" s="203">
        <v>0.31</v>
      </c>
      <c r="T94" s="203">
        <v>0</v>
      </c>
      <c r="U94" s="203">
        <v>5.89</v>
      </c>
      <c r="V94" s="203">
        <v>0.16</v>
      </c>
      <c r="W94" s="203">
        <v>0.54</v>
      </c>
      <c r="X94" s="203">
        <v>1.73</v>
      </c>
      <c r="Y94" s="203">
        <v>0</v>
      </c>
      <c r="Z94" s="203">
        <v>2.96</v>
      </c>
      <c r="AA94" s="203">
        <v>1.06</v>
      </c>
      <c r="AB94" s="203">
        <v>0</v>
      </c>
      <c r="AC94" s="203">
        <v>12.14</v>
      </c>
      <c r="AD94" s="203">
        <v>0</v>
      </c>
      <c r="AE94" s="203">
        <v>0</v>
      </c>
      <c r="AF94" s="203">
        <v>0</v>
      </c>
      <c r="AG94" s="203">
        <v>29.88</v>
      </c>
      <c r="AH94" s="203">
        <v>0</v>
      </c>
      <c r="AI94" s="203">
        <v>29.88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207.71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</v>
      </c>
      <c r="E95" s="203">
        <v>0</v>
      </c>
      <c r="F95" s="203">
        <v>0</v>
      </c>
      <c r="G95" s="203">
        <v>21.14</v>
      </c>
      <c r="H95" s="203">
        <v>0</v>
      </c>
      <c r="I95" s="203">
        <v>0</v>
      </c>
      <c r="J95" s="203">
        <v>18.32</v>
      </c>
      <c r="K95" s="203">
        <v>4.5599999999999996</v>
      </c>
      <c r="L95" s="203">
        <v>2.7</v>
      </c>
      <c r="M95" s="203">
        <v>1.08</v>
      </c>
      <c r="N95" s="203">
        <v>1.4</v>
      </c>
      <c r="O95" s="203">
        <v>0</v>
      </c>
      <c r="P95" s="203">
        <v>4.33</v>
      </c>
      <c r="Q95" s="203">
        <v>0.5</v>
      </c>
      <c r="R95" s="203">
        <v>0.49</v>
      </c>
      <c r="S95" s="203">
        <v>0.31</v>
      </c>
      <c r="T95" s="203">
        <v>0</v>
      </c>
      <c r="U95" s="203">
        <v>5.89</v>
      </c>
      <c r="V95" s="203">
        <v>0.16</v>
      </c>
      <c r="W95" s="203">
        <v>0.54</v>
      </c>
      <c r="X95" s="203">
        <v>1.73</v>
      </c>
      <c r="Y95" s="203">
        <v>0</v>
      </c>
      <c r="Z95" s="203">
        <v>2.96</v>
      </c>
      <c r="AA95" s="203">
        <v>1.06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29.88</v>
      </c>
      <c r="AH95" s="203">
        <v>0</v>
      </c>
      <c r="AI95" s="203">
        <v>29.88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207.71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</v>
      </c>
      <c r="E96" s="203">
        <v>0</v>
      </c>
      <c r="F96" s="203">
        <v>0</v>
      </c>
      <c r="G96" s="203">
        <v>21.14</v>
      </c>
      <c r="H96" s="203">
        <v>0</v>
      </c>
      <c r="I96" s="203">
        <v>0</v>
      </c>
      <c r="J96" s="203">
        <v>18.32</v>
      </c>
      <c r="K96" s="203">
        <v>4.5599999999999996</v>
      </c>
      <c r="L96" s="203">
        <v>2.7</v>
      </c>
      <c r="M96" s="203">
        <v>1.08</v>
      </c>
      <c r="N96" s="203">
        <v>1.4</v>
      </c>
      <c r="O96" s="203">
        <v>0</v>
      </c>
      <c r="P96" s="203">
        <v>4.33</v>
      </c>
      <c r="Q96" s="203">
        <v>0.5</v>
      </c>
      <c r="R96" s="203">
        <v>0.49</v>
      </c>
      <c r="S96" s="203">
        <v>0.31</v>
      </c>
      <c r="T96" s="203">
        <v>0</v>
      </c>
      <c r="U96" s="203">
        <v>5.89</v>
      </c>
      <c r="V96" s="203">
        <v>0.16</v>
      </c>
      <c r="W96" s="203">
        <v>0.54</v>
      </c>
      <c r="X96" s="203">
        <v>1.73</v>
      </c>
      <c r="Y96" s="203">
        <v>0</v>
      </c>
      <c r="Z96" s="203">
        <v>2.96</v>
      </c>
      <c r="AA96" s="203">
        <v>1.06</v>
      </c>
      <c r="AB96" s="203">
        <v>0</v>
      </c>
      <c r="AC96" s="203">
        <v>12.14</v>
      </c>
      <c r="AD96" s="203">
        <v>0</v>
      </c>
      <c r="AE96" s="203">
        <v>0</v>
      </c>
      <c r="AF96" s="203">
        <v>0</v>
      </c>
      <c r="AG96" s="203">
        <v>29.88</v>
      </c>
      <c r="AH96" s="203">
        <v>0</v>
      </c>
      <c r="AI96" s="203">
        <v>29.88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207.71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</v>
      </c>
      <c r="E97" s="203">
        <v>0</v>
      </c>
      <c r="F97" s="203">
        <v>0</v>
      </c>
      <c r="G97" s="203">
        <v>21.14</v>
      </c>
      <c r="H97" s="203">
        <v>0</v>
      </c>
      <c r="I97" s="203">
        <v>0</v>
      </c>
      <c r="J97" s="203">
        <v>18.32</v>
      </c>
      <c r="K97" s="203">
        <v>4.5599999999999996</v>
      </c>
      <c r="L97" s="203">
        <v>16.62</v>
      </c>
      <c r="M97" s="203">
        <v>1.08</v>
      </c>
      <c r="N97" s="203">
        <v>0.95</v>
      </c>
      <c r="O97" s="203">
        <v>0</v>
      </c>
      <c r="P97" s="203">
        <v>4.33</v>
      </c>
      <c r="Q97" s="203">
        <v>0.5</v>
      </c>
      <c r="R97" s="203">
        <v>0.49</v>
      </c>
      <c r="S97" s="203">
        <v>0.31</v>
      </c>
      <c r="T97" s="203">
        <v>0</v>
      </c>
      <c r="U97" s="203">
        <v>5.89</v>
      </c>
      <c r="V97" s="203">
        <v>0.16</v>
      </c>
      <c r="W97" s="203">
        <v>0.54</v>
      </c>
      <c r="X97" s="203">
        <v>1.73</v>
      </c>
      <c r="Y97" s="203">
        <v>0</v>
      </c>
      <c r="Z97" s="203">
        <v>2.96</v>
      </c>
      <c r="AA97" s="203">
        <v>1.06</v>
      </c>
      <c r="AB97" s="203">
        <v>0</v>
      </c>
      <c r="AC97" s="203">
        <v>12.14</v>
      </c>
      <c r="AD97" s="203">
        <v>0</v>
      </c>
      <c r="AE97" s="203">
        <v>0</v>
      </c>
      <c r="AF97" s="203">
        <v>0</v>
      </c>
      <c r="AG97" s="203">
        <v>29.88</v>
      </c>
      <c r="AH97" s="203">
        <v>0</v>
      </c>
      <c r="AI97" s="203">
        <v>29.88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207.71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</v>
      </c>
      <c r="E98" s="203">
        <v>0</v>
      </c>
      <c r="F98" s="203">
        <v>0</v>
      </c>
      <c r="G98" s="203">
        <v>21.14</v>
      </c>
      <c r="H98" s="203">
        <v>0</v>
      </c>
      <c r="I98" s="203">
        <v>0</v>
      </c>
      <c r="J98" s="203">
        <v>18.32</v>
      </c>
      <c r="K98" s="203">
        <v>4.5599999999999996</v>
      </c>
      <c r="L98" s="203">
        <v>16.62</v>
      </c>
      <c r="M98" s="203">
        <v>1.08</v>
      </c>
      <c r="N98" s="203">
        <v>0.95</v>
      </c>
      <c r="O98" s="203">
        <v>0</v>
      </c>
      <c r="P98" s="203">
        <v>4.33</v>
      </c>
      <c r="Q98" s="203">
        <v>0.5</v>
      </c>
      <c r="R98" s="203">
        <v>0.49</v>
      </c>
      <c r="S98" s="203">
        <v>0.31</v>
      </c>
      <c r="T98" s="203">
        <v>0</v>
      </c>
      <c r="U98" s="203">
        <v>5.89</v>
      </c>
      <c r="V98" s="203">
        <v>0.16</v>
      </c>
      <c r="W98" s="203">
        <v>0.54</v>
      </c>
      <c r="X98" s="203">
        <v>1.73</v>
      </c>
      <c r="Y98" s="203">
        <v>0</v>
      </c>
      <c r="Z98" s="203">
        <v>2.96</v>
      </c>
      <c r="AA98" s="203">
        <v>1.06</v>
      </c>
      <c r="AB98" s="203">
        <v>0</v>
      </c>
      <c r="AC98" s="203">
        <v>12.14</v>
      </c>
      <c r="AD98" s="203">
        <v>0</v>
      </c>
      <c r="AE98" s="203">
        <v>0</v>
      </c>
      <c r="AF98" s="203">
        <v>0</v>
      </c>
      <c r="AG98" s="203">
        <v>29.88</v>
      </c>
      <c r="AH98" s="203">
        <v>0</v>
      </c>
      <c r="AI98" s="203">
        <v>29.88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207.71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0.31229749999999956</v>
      </c>
      <c r="E99">
        <f t="shared" si="0"/>
        <v>0</v>
      </c>
      <c r="F99">
        <f t="shared" si="0"/>
        <v>0</v>
      </c>
      <c r="G99">
        <f t="shared" si="0"/>
        <v>0.50736000000000103</v>
      </c>
      <c r="H99">
        <f t="shared" si="0"/>
        <v>0</v>
      </c>
      <c r="I99">
        <f t="shared" si="0"/>
        <v>0</v>
      </c>
      <c r="J99">
        <f t="shared" si="0"/>
        <v>0.43967999999999968</v>
      </c>
      <c r="K99">
        <f t="shared" si="0"/>
        <v>0.13987499999999975</v>
      </c>
      <c r="L99">
        <f t="shared" si="0"/>
        <v>3.778447499999996</v>
      </c>
      <c r="M99">
        <f t="shared" si="0"/>
        <v>2.2712499999999983E-2</v>
      </c>
      <c r="N99">
        <f t="shared" si="0"/>
        <v>3.0102500000000042E-2</v>
      </c>
      <c r="O99">
        <f t="shared" si="0"/>
        <v>0</v>
      </c>
      <c r="P99">
        <f t="shared" si="0"/>
        <v>6.7535000000000053E-2</v>
      </c>
      <c r="Q99">
        <f t="shared" si="0"/>
        <v>3.0672499999999971E-2</v>
      </c>
      <c r="R99">
        <f t="shared" si="0"/>
        <v>5.9957500000000032E-2</v>
      </c>
      <c r="S99">
        <f t="shared" si="0"/>
        <v>3.6800000000000006E-2</v>
      </c>
      <c r="T99">
        <f t="shared" si="0"/>
        <v>0</v>
      </c>
      <c r="U99">
        <f t="shared" si="0"/>
        <v>0.14135999999999976</v>
      </c>
      <c r="V99">
        <f t="shared" si="0"/>
        <v>1.5152499999999972E-2</v>
      </c>
      <c r="W99">
        <f t="shared" si="0"/>
        <v>5.8397499999999963E-2</v>
      </c>
      <c r="X99">
        <f t="shared" si="0"/>
        <v>0.20229250000000012</v>
      </c>
      <c r="Y99">
        <f t="shared" si="0"/>
        <v>0</v>
      </c>
      <c r="Z99">
        <f t="shared" si="0"/>
        <v>0.42470250000000043</v>
      </c>
      <c r="AA99">
        <f t="shared" si="0"/>
        <v>0.15355249999999965</v>
      </c>
      <c r="AB99">
        <f t="shared" si="0"/>
        <v>0</v>
      </c>
      <c r="AC99">
        <f t="shared" si="0"/>
        <v>0.28895500000000007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0.71712000000000165</v>
      </c>
      <c r="AH99">
        <f t="shared" si="0"/>
        <v>0</v>
      </c>
      <c r="AI99">
        <f t="shared" si="0"/>
        <v>0.71712000000000165</v>
      </c>
      <c r="AJ99">
        <f t="shared" si="0"/>
        <v>0</v>
      </c>
      <c r="AK99">
        <f t="shared" si="0"/>
        <v>0.21756499999999981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5.0144400000000005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-25</v>
      </c>
      <c r="N3" s="83">
        <v>-25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25</v>
      </c>
      <c r="AG3" s="83">
        <v>0</v>
      </c>
      <c r="AH3" s="83">
        <v>0</v>
      </c>
      <c r="AI3" s="83">
        <v>25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25</v>
      </c>
      <c r="BR3" s="84">
        <f t="shared" si="3"/>
        <v>0</v>
      </c>
      <c r="BS3" s="84">
        <f t="shared" si="3"/>
        <v>0</v>
      </c>
      <c r="BT3" s="84">
        <f>-SUM(BP3:BS3)</f>
        <v>-25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250</v>
      </c>
      <c r="DB3" s="81">
        <f t="shared" si="8"/>
        <v>0</v>
      </c>
      <c r="DC3" s="81">
        <f t="shared" si="8"/>
        <v>0</v>
      </c>
      <c r="DD3" s="81">
        <f>SUM(CZ3:DC3)</f>
        <v>250</v>
      </c>
      <c r="DF3" s="82">
        <f>AR3+AU3+BB3+BI3+BP3</f>
        <v>0</v>
      </c>
      <c r="DG3" s="82">
        <f>AY3+AN3+BC3+BJ3+BQ3</f>
        <v>25</v>
      </c>
      <c r="DH3" s="82">
        <f>BF3+AO3+AV3+BK3+BR3</f>
        <v>0</v>
      </c>
      <c r="DI3" s="82">
        <f>BM3+BS3+BD3+AW3+AP3</f>
        <v>0</v>
      </c>
      <c r="DJ3" s="82">
        <f>BT3+BL3+BE3+AX3+AQ3</f>
        <v>-25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-10</v>
      </c>
      <c r="N4" s="83">
        <v>-10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10</v>
      </c>
      <c r="AG4" s="83">
        <v>0</v>
      </c>
      <c r="AH4" s="83">
        <v>0</v>
      </c>
      <c r="AI4" s="83">
        <v>10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10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-10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100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100</v>
      </c>
      <c r="DF4" s="82">
        <f t="shared" ref="DF4:DF67" si="31">AR4+AU4+BB4+BI4+BP4</f>
        <v>0</v>
      </c>
      <c r="DG4" s="82">
        <f t="shared" ref="DG4:DG67" si="32">AY4+AN4+BC4+BJ4+BQ4</f>
        <v>10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-10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-60</v>
      </c>
      <c r="N75" s="83">
        <v>-60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60</v>
      </c>
      <c r="AG75" s="83">
        <v>0</v>
      </c>
      <c r="AH75" s="83">
        <v>0</v>
      </c>
      <c r="AI75" s="83">
        <v>60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60</v>
      </c>
      <c r="BR75" s="84">
        <f t="shared" si="47"/>
        <v>0</v>
      </c>
      <c r="BS75" s="84">
        <f t="shared" si="47"/>
        <v>0</v>
      </c>
      <c r="BT75" s="84">
        <f t="shared" si="48"/>
        <v>-60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600</v>
      </c>
      <c r="DB75" s="81">
        <f t="shared" si="57"/>
        <v>0</v>
      </c>
      <c r="DC75" s="81">
        <f t="shared" si="57"/>
        <v>0</v>
      </c>
      <c r="DD75" s="81">
        <f t="shared" si="58"/>
        <v>600</v>
      </c>
      <c r="DF75" s="82">
        <f t="shared" si="59"/>
        <v>0</v>
      </c>
      <c r="DG75" s="82">
        <f t="shared" si="60"/>
        <v>60</v>
      </c>
      <c r="DH75" s="82">
        <f t="shared" si="61"/>
        <v>0</v>
      </c>
      <c r="DI75" s="82">
        <f t="shared" si="62"/>
        <v>0</v>
      </c>
      <c r="DJ75" s="82">
        <f t="shared" si="63"/>
        <v>-60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-50</v>
      </c>
      <c r="N76" s="83">
        <v>-50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50</v>
      </c>
      <c r="AG76" s="83">
        <v>0</v>
      </c>
      <c r="AH76" s="83">
        <v>0</v>
      </c>
      <c r="AI76" s="83">
        <v>50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50</v>
      </c>
      <c r="BR76" s="84">
        <f t="shared" si="47"/>
        <v>0</v>
      </c>
      <c r="BS76" s="84">
        <f t="shared" si="47"/>
        <v>0</v>
      </c>
      <c r="BT76" s="84">
        <f t="shared" si="48"/>
        <v>-50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500</v>
      </c>
      <c r="DB76" s="81">
        <f t="shared" si="57"/>
        <v>0</v>
      </c>
      <c r="DC76" s="81">
        <f t="shared" si="57"/>
        <v>0</v>
      </c>
      <c r="DD76" s="81">
        <f t="shared" si="58"/>
        <v>500</v>
      </c>
      <c r="DF76" s="82">
        <f t="shared" si="59"/>
        <v>0</v>
      </c>
      <c r="DG76" s="82">
        <f t="shared" si="60"/>
        <v>50</v>
      </c>
      <c r="DH76" s="82">
        <f t="shared" si="61"/>
        <v>0</v>
      </c>
      <c r="DI76" s="82">
        <f t="shared" si="62"/>
        <v>0</v>
      </c>
      <c r="DJ76" s="82">
        <f t="shared" si="63"/>
        <v>-50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-50</v>
      </c>
      <c r="G77" s="83">
        <v>-50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-25</v>
      </c>
      <c r="N77" s="83">
        <v>-25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50</v>
      </c>
      <c r="AF77" s="83">
        <v>25</v>
      </c>
      <c r="AG77" s="83">
        <v>0</v>
      </c>
      <c r="AH77" s="83">
        <v>0</v>
      </c>
      <c r="AI77" s="83">
        <v>75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50</v>
      </c>
      <c r="BQ77" s="84">
        <f t="shared" si="47"/>
        <v>25</v>
      </c>
      <c r="BR77" s="84">
        <f t="shared" si="47"/>
        <v>0</v>
      </c>
      <c r="BS77" s="84">
        <f t="shared" si="47"/>
        <v>0</v>
      </c>
      <c r="BT77" s="84">
        <f t="shared" si="48"/>
        <v>-75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500</v>
      </c>
      <c r="DA77" s="81">
        <f t="shared" si="57"/>
        <v>250</v>
      </c>
      <c r="DB77" s="81">
        <f t="shared" si="57"/>
        <v>0</v>
      </c>
      <c r="DC77" s="81">
        <f t="shared" si="57"/>
        <v>0</v>
      </c>
      <c r="DD77" s="81">
        <f t="shared" si="58"/>
        <v>750</v>
      </c>
      <c r="DF77" s="82">
        <f t="shared" si="59"/>
        <v>50</v>
      </c>
      <c r="DG77" s="82">
        <f t="shared" si="60"/>
        <v>25</v>
      </c>
      <c r="DH77" s="82">
        <f t="shared" si="61"/>
        <v>0</v>
      </c>
      <c r="DI77" s="82">
        <f t="shared" si="62"/>
        <v>0</v>
      </c>
      <c r="DJ77" s="82">
        <f t="shared" si="63"/>
        <v>-75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-50</v>
      </c>
      <c r="G78" s="83">
        <v>-50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-25</v>
      </c>
      <c r="N78" s="83">
        <v>-25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50</v>
      </c>
      <c r="AF78" s="83">
        <v>25</v>
      </c>
      <c r="AG78" s="83">
        <v>0</v>
      </c>
      <c r="AH78" s="83">
        <v>0</v>
      </c>
      <c r="AI78" s="83">
        <v>75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50</v>
      </c>
      <c r="BQ78" s="84">
        <f t="shared" si="47"/>
        <v>25</v>
      </c>
      <c r="BR78" s="84">
        <f t="shared" si="47"/>
        <v>0</v>
      </c>
      <c r="BS78" s="84">
        <f t="shared" si="47"/>
        <v>0</v>
      </c>
      <c r="BT78" s="84">
        <f t="shared" si="48"/>
        <v>-75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500</v>
      </c>
      <c r="DA78" s="81">
        <f t="shared" si="57"/>
        <v>250</v>
      </c>
      <c r="DB78" s="81">
        <f t="shared" si="57"/>
        <v>0</v>
      </c>
      <c r="DC78" s="81">
        <f t="shared" si="57"/>
        <v>0</v>
      </c>
      <c r="DD78" s="81">
        <f t="shared" si="58"/>
        <v>750</v>
      </c>
      <c r="DF78" s="82">
        <f t="shared" si="59"/>
        <v>50</v>
      </c>
      <c r="DG78" s="82">
        <f t="shared" si="60"/>
        <v>25</v>
      </c>
      <c r="DH78" s="82">
        <f t="shared" si="61"/>
        <v>0</v>
      </c>
      <c r="DI78" s="82">
        <f t="shared" si="62"/>
        <v>0</v>
      </c>
      <c r="DJ78" s="82">
        <f t="shared" si="63"/>
        <v>-75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-50</v>
      </c>
      <c r="G79" s="83">
        <v>-50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-20</v>
      </c>
      <c r="N79" s="83">
        <v>-20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50</v>
      </c>
      <c r="AF79" s="83">
        <v>20</v>
      </c>
      <c r="AG79" s="83">
        <v>0</v>
      </c>
      <c r="AH79" s="83">
        <v>0</v>
      </c>
      <c r="AI79" s="83">
        <v>70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50</v>
      </c>
      <c r="BQ79" s="84">
        <f t="shared" si="47"/>
        <v>20</v>
      </c>
      <c r="BR79" s="84">
        <f t="shared" si="47"/>
        <v>0</v>
      </c>
      <c r="BS79" s="84">
        <f t="shared" si="47"/>
        <v>0</v>
      </c>
      <c r="BT79" s="84">
        <f t="shared" si="48"/>
        <v>-70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500</v>
      </c>
      <c r="DA79" s="81">
        <f t="shared" si="57"/>
        <v>200</v>
      </c>
      <c r="DB79" s="81">
        <f t="shared" si="57"/>
        <v>0</v>
      </c>
      <c r="DC79" s="81">
        <f t="shared" si="57"/>
        <v>0</v>
      </c>
      <c r="DD79" s="81">
        <f t="shared" si="58"/>
        <v>700</v>
      </c>
      <c r="DF79" s="82">
        <f t="shared" si="59"/>
        <v>50</v>
      </c>
      <c r="DG79" s="82">
        <f t="shared" si="60"/>
        <v>20</v>
      </c>
      <c r="DH79" s="82">
        <f t="shared" si="61"/>
        <v>0</v>
      </c>
      <c r="DI79" s="82">
        <f t="shared" si="62"/>
        <v>0</v>
      </c>
      <c r="DJ79" s="82">
        <f t="shared" si="63"/>
        <v>-70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-50</v>
      </c>
      <c r="G80" s="83">
        <v>-50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-15</v>
      </c>
      <c r="N80" s="83">
        <v>-15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50</v>
      </c>
      <c r="AF80" s="83">
        <v>15</v>
      </c>
      <c r="AG80" s="83">
        <v>0</v>
      </c>
      <c r="AH80" s="83">
        <v>0</v>
      </c>
      <c r="AI80" s="83">
        <v>65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50</v>
      </c>
      <c r="BQ80" s="84">
        <f t="shared" si="47"/>
        <v>15</v>
      </c>
      <c r="BR80" s="84">
        <f t="shared" si="47"/>
        <v>0</v>
      </c>
      <c r="BS80" s="84">
        <f t="shared" si="47"/>
        <v>0</v>
      </c>
      <c r="BT80" s="84">
        <f t="shared" si="48"/>
        <v>-65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500</v>
      </c>
      <c r="DA80" s="81">
        <f t="shared" si="57"/>
        <v>150</v>
      </c>
      <c r="DB80" s="81">
        <f t="shared" si="57"/>
        <v>0</v>
      </c>
      <c r="DC80" s="81">
        <f t="shared" si="57"/>
        <v>0</v>
      </c>
      <c r="DD80" s="81">
        <f t="shared" si="58"/>
        <v>650</v>
      </c>
      <c r="DF80" s="82">
        <f t="shared" si="59"/>
        <v>50</v>
      </c>
      <c r="DG80" s="82">
        <f t="shared" si="60"/>
        <v>15</v>
      </c>
      <c r="DH80" s="82">
        <f t="shared" si="61"/>
        <v>0</v>
      </c>
      <c r="DI80" s="82">
        <f t="shared" si="62"/>
        <v>0</v>
      </c>
      <c r="DJ80" s="82">
        <f t="shared" si="63"/>
        <v>-65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-50</v>
      </c>
      <c r="G81" s="83">
        <v>-50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-5</v>
      </c>
      <c r="N81" s="83">
        <v>-5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50</v>
      </c>
      <c r="AF81" s="83">
        <v>5</v>
      </c>
      <c r="AG81" s="83">
        <v>0</v>
      </c>
      <c r="AH81" s="83">
        <v>0</v>
      </c>
      <c r="AI81" s="83">
        <v>55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50</v>
      </c>
      <c r="BQ81" s="84">
        <f t="shared" si="47"/>
        <v>5</v>
      </c>
      <c r="BR81" s="84">
        <f t="shared" si="47"/>
        <v>0</v>
      </c>
      <c r="BS81" s="84">
        <f t="shared" si="47"/>
        <v>0</v>
      </c>
      <c r="BT81" s="84">
        <f t="shared" si="48"/>
        <v>-55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500</v>
      </c>
      <c r="DA81" s="81">
        <f t="shared" si="57"/>
        <v>50</v>
      </c>
      <c r="DB81" s="81">
        <f t="shared" si="57"/>
        <v>0</v>
      </c>
      <c r="DC81" s="81">
        <f t="shared" si="57"/>
        <v>0</v>
      </c>
      <c r="DD81" s="81">
        <f t="shared" si="58"/>
        <v>550</v>
      </c>
      <c r="DF81" s="82">
        <f t="shared" si="59"/>
        <v>50</v>
      </c>
      <c r="DG81" s="82">
        <f t="shared" si="60"/>
        <v>5</v>
      </c>
      <c r="DH81" s="82">
        <f t="shared" si="61"/>
        <v>0</v>
      </c>
      <c r="DI81" s="82">
        <f t="shared" si="62"/>
        <v>0</v>
      </c>
      <c r="DJ81" s="82">
        <f t="shared" si="63"/>
        <v>-55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-50</v>
      </c>
      <c r="G82" s="83">
        <v>-50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50</v>
      </c>
      <c r="AF82" s="83">
        <v>0</v>
      </c>
      <c r="AG82" s="83">
        <v>0</v>
      </c>
      <c r="AH82" s="83">
        <v>0</v>
      </c>
      <c r="AI82" s="83">
        <v>50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50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-50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500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500</v>
      </c>
      <c r="DF82" s="82">
        <f t="shared" si="59"/>
        <v>50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-50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-5</v>
      </c>
      <c r="D83" s="83">
        <v>0</v>
      </c>
      <c r="E83" s="83">
        <v>0</v>
      </c>
      <c r="F83" s="83">
        <v>-45</v>
      </c>
      <c r="G83" s="83">
        <v>-50</v>
      </c>
      <c r="H83" s="77"/>
      <c r="I83" s="32">
        <v>81</v>
      </c>
      <c r="J83" s="83">
        <v>5</v>
      </c>
      <c r="K83" s="83">
        <v>0</v>
      </c>
      <c r="L83" s="83">
        <v>0</v>
      </c>
      <c r="M83" s="83">
        <v>0</v>
      </c>
      <c r="N83" s="83">
        <v>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45</v>
      </c>
      <c r="AF83" s="83">
        <v>0</v>
      </c>
      <c r="AG83" s="83">
        <v>0</v>
      </c>
      <c r="AH83" s="83">
        <v>0</v>
      </c>
      <c r="AI83" s="83">
        <v>45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5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-5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45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-45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50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50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450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450</v>
      </c>
      <c r="DF83" s="82">
        <f t="shared" si="59"/>
        <v>50</v>
      </c>
      <c r="DG83" s="82">
        <f t="shared" si="60"/>
        <v>-5</v>
      </c>
      <c r="DH83" s="82">
        <f t="shared" si="61"/>
        <v>0</v>
      </c>
      <c r="DI83" s="82">
        <f t="shared" si="62"/>
        <v>0</v>
      </c>
      <c r="DJ83" s="82">
        <f t="shared" si="63"/>
        <v>-45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-10</v>
      </c>
      <c r="D84" s="83">
        <v>0</v>
      </c>
      <c r="E84" s="83">
        <v>0</v>
      </c>
      <c r="F84" s="83">
        <v>-40</v>
      </c>
      <c r="G84" s="83">
        <v>-50</v>
      </c>
      <c r="H84" s="77"/>
      <c r="I84" s="32">
        <v>82</v>
      </c>
      <c r="J84" s="83">
        <v>10</v>
      </c>
      <c r="K84" s="83">
        <v>0</v>
      </c>
      <c r="L84" s="83">
        <v>0</v>
      </c>
      <c r="M84" s="83">
        <v>0</v>
      </c>
      <c r="N84" s="83">
        <v>10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40</v>
      </c>
      <c r="AF84" s="83">
        <v>0</v>
      </c>
      <c r="AG84" s="83">
        <v>0</v>
      </c>
      <c r="AH84" s="83">
        <v>0</v>
      </c>
      <c r="AI84" s="83">
        <v>40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40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-40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400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400</v>
      </c>
      <c r="DF84" s="82">
        <f t="shared" si="59"/>
        <v>50</v>
      </c>
      <c r="DG84" s="82">
        <f t="shared" si="60"/>
        <v>-10</v>
      </c>
      <c r="DH84" s="82">
        <f t="shared" si="61"/>
        <v>0</v>
      </c>
      <c r="DI84" s="82">
        <f t="shared" si="62"/>
        <v>0</v>
      </c>
      <c r="DJ84" s="82">
        <f t="shared" si="63"/>
        <v>-40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3.7499999999999999E-3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-3.7499999999999999E-3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9.6250000000000002E-2</v>
      </c>
      <c r="BQ99" s="88">
        <f t="shared" ref="BQ99:BT99" si="68">SUM(BQ3:BQ98)/4000</f>
        <v>5.8749999999999997E-2</v>
      </c>
      <c r="BR99" s="88">
        <f t="shared" si="68"/>
        <v>0</v>
      </c>
      <c r="BS99" s="88">
        <f t="shared" si="68"/>
        <v>0</v>
      </c>
      <c r="BT99" s="88">
        <f t="shared" si="68"/>
        <v>-0.155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3.7499999999999999E-3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3.7499999999999999E-3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9.6250000000000002E-2</v>
      </c>
      <c r="DA99" s="90">
        <f t="shared" ref="DA99:DD99" si="73">SUM(DA3:DA98)/40000</f>
        <v>5.8749999999999997E-2</v>
      </c>
      <c r="DB99" s="90">
        <f t="shared" si="73"/>
        <v>0</v>
      </c>
      <c r="DC99" s="90">
        <f t="shared" si="73"/>
        <v>0</v>
      </c>
      <c r="DD99" s="90">
        <f t="shared" si="73"/>
        <v>0.155</v>
      </c>
      <c r="DE99" s="87"/>
      <c r="DF99" s="82">
        <f t="shared" si="59"/>
        <v>0.1</v>
      </c>
      <c r="DG99" s="82">
        <f t="shared" si="60"/>
        <v>5.4999999999999993E-2</v>
      </c>
      <c r="DH99" s="82">
        <f t="shared" si="61"/>
        <v>0</v>
      </c>
      <c r="DI99" s="82">
        <f t="shared" si="62"/>
        <v>0</v>
      </c>
      <c r="DJ99" s="82">
        <f t="shared" si="63"/>
        <v>-0.155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431</v>
      </c>
      <c r="C1" s="170">
        <f ca="1">INDIRECT("Allocation!B" &amp; $V$6)</f>
        <v>74.454945860807769</v>
      </c>
      <c r="D1" s="170">
        <f ca="1">INDIRECT("Allocation!C" &amp; $V$6)</f>
        <v>23.830330959463794</v>
      </c>
      <c r="E1" s="170">
        <f ca="1">INDIRECT("Allocation!D" &amp; $V$6)</f>
        <v>1.3586164550339324</v>
      </c>
      <c r="F1" s="170">
        <f ca="1">INDIRECT("Allocation!E" &amp; $V$6)</f>
        <v>0.356106724694504</v>
      </c>
      <c r="G1" s="165" t="s">
        <v>436</v>
      </c>
      <c r="H1" s="165" t="s">
        <v>432</v>
      </c>
      <c r="I1" s="241" t="s">
        <v>325</v>
      </c>
      <c r="J1" s="242"/>
      <c r="K1" s="242"/>
      <c r="L1" s="242"/>
      <c r="M1" s="243"/>
      <c r="N1" s="242" t="s">
        <v>433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437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606.66</v>
      </c>
      <c r="C3" s="172">
        <f ca="1">$B3*C$1/100</f>
        <v>451.6883745591764</v>
      </c>
      <c r="D3" s="173">
        <f t="shared" ref="D3:F18" ca="1" si="0">$B3*D$1/100</f>
        <v>144.56908579868303</v>
      </c>
      <c r="E3" s="173">
        <f t="shared" ca="1" si="0"/>
        <v>8.2421825861088536</v>
      </c>
      <c r="F3" s="174">
        <f t="shared" ca="1" si="0"/>
        <v>2.1603570560316778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414.78</v>
      </c>
      <c r="I3" s="175">
        <f ca="1">INDIRECT("BRPL_EOD!" &amp; $V$3 &amp; X3)</f>
        <v>270.29000000000002</v>
      </c>
      <c r="J3" s="173">
        <f ca="1">INDIRECT("BYPL_EOD!" &amp; $V$3 &amp; X3)</f>
        <v>139.06</v>
      </c>
      <c r="K3" s="173">
        <f ca="1">INDIRECT("TPDDL_EOD!" &amp; $V$3 &amp; X3)</f>
        <v>4.5</v>
      </c>
      <c r="L3" s="173">
        <f ca="1">INDIRECT("NDMC_EOD!" &amp; $V$3 &amp; X3)</f>
        <v>0.92</v>
      </c>
      <c r="M3" s="174">
        <f ca="1">SUM(I3:L3)</f>
        <v>414.77000000000004</v>
      </c>
      <c r="N3" s="172">
        <f ca="1">INDIRECT("BRPL_ISGS_exbus!" &amp; $V$3 &amp; X3)</f>
        <v>270.29651662367093</v>
      </c>
      <c r="O3" s="173">
        <f ca="1">INDIRECT("BYPL_ISGS_exbus!" &amp; $V$3 &amp; X3)</f>
        <v>139.06335270149719</v>
      </c>
      <c r="P3" s="173">
        <f ca="1">INDIRECT("TPDDL_ISGS_exbus!" &amp; $V$3 &amp; X3)</f>
        <v>4.5001084938640687</v>
      </c>
      <c r="Q3" s="173">
        <f ca="1">INDIRECT("NDMC_ISGS_exbus!" &amp; $V$3 &amp; X3)</f>
        <v>0.92002218096776511</v>
      </c>
      <c r="R3" s="174">
        <f ca="1">SUM(N3:Q3)</f>
        <v>414.77999999999992</v>
      </c>
      <c r="U3" s="169"/>
      <c r="V3" s="63" t="s">
        <v>434</v>
      </c>
      <c r="W3" s="59" t="s">
        <v>435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629.35</v>
      </c>
      <c r="C4" s="176">
        <f t="shared" ref="C4:F35" ca="1" si="4">$B4*C$1/100</f>
        <v>468.58220177499373</v>
      </c>
      <c r="D4" s="177">
        <f t="shared" ca="1" si="0"/>
        <v>149.9761878933854</v>
      </c>
      <c r="E4" s="177">
        <f t="shared" ca="1" si="0"/>
        <v>8.5504526597560542</v>
      </c>
      <c r="F4" s="178">
        <f t="shared" ca="1" si="0"/>
        <v>2.2411576718648609</v>
      </c>
      <c r="G4" s="179">
        <f t="shared" ca="1" si="1"/>
        <v>0</v>
      </c>
      <c r="H4" s="179">
        <f t="shared" ca="1" si="2"/>
        <v>419.98</v>
      </c>
      <c r="I4" s="180">
        <f t="shared" ref="I4:I67" ca="1" si="5">INDIRECT("BRPL_EOD!" &amp; $V$3 &amp; X4)</f>
        <v>270.29000000000002</v>
      </c>
      <c r="J4" s="177">
        <f t="shared" ref="J4:J67" ca="1" si="6">INDIRECT("BYPL_EOD!" &amp; $V$3 &amp; X4)</f>
        <v>144.25</v>
      </c>
      <c r="K4" s="177">
        <f t="shared" ref="K4:K67" ca="1" si="7">INDIRECT("TPDDL_EOD!" &amp; $V$3 &amp; X4)</f>
        <v>4.5</v>
      </c>
      <c r="L4" s="177">
        <f t="shared" ref="L4:L67" ca="1" si="8">INDIRECT("NDMC_EOD!" &amp; $V$3 &amp; X4)</f>
        <v>0.92</v>
      </c>
      <c r="M4" s="178">
        <f t="shared" ref="M4:M67" ca="1" si="9">SUM(I4:L4)</f>
        <v>419.96000000000004</v>
      </c>
      <c r="N4" s="176">
        <f t="shared" ref="N4:N67" ca="1" si="10">INDIRECT("BRPL_ISGS_exbus!" &amp; $V$3 &amp; X4)</f>
        <v>270.30287217830272</v>
      </c>
      <c r="O4" s="177">
        <f t="shared" ref="O4:O67" ca="1" si="11">INDIRECT("BYPL_ISGS_exbus!" &amp; $V$3 &amp; X4)</f>
        <v>144.25686970187635</v>
      </c>
      <c r="P4" s="177">
        <f t="shared" ref="P4:P67" ca="1" si="12">INDIRECT("TPDDL_ISGS_exbus!" &amp; $V$3 &amp; X4)</f>
        <v>4.5002143061243922</v>
      </c>
      <c r="Q4" s="177">
        <f t="shared" ref="Q4:Q67" ca="1" si="13">INDIRECT("NDMC_ISGS_exbus!" &amp; $V$3 &amp; X4)</f>
        <v>0.92004381369654253</v>
      </c>
      <c r="R4" s="178">
        <f t="shared" ref="R4:R67" ca="1" si="14">SUM(N4:Q4)</f>
        <v>419.98000000000008</v>
      </c>
      <c r="W4" s="47"/>
      <c r="X4" s="47">
        <v>4</v>
      </c>
    </row>
    <row r="5" spans="1:24">
      <c r="A5" s="62" t="s">
        <v>47</v>
      </c>
      <c r="B5" s="171">
        <f t="shared" ca="1" si="3"/>
        <v>629.35</v>
      </c>
      <c r="C5" s="176">
        <f t="shared" ca="1" si="4"/>
        <v>468.58220177499373</v>
      </c>
      <c r="D5" s="177">
        <f t="shared" ca="1" si="0"/>
        <v>149.9761878933854</v>
      </c>
      <c r="E5" s="177">
        <f t="shared" ca="1" si="0"/>
        <v>8.5504526597560542</v>
      </c>
      <c r="F5" s="178">
        <f t="shared" ca="1" si="0"/>
        <v>2.2411576718648609</v>
      </c>
      <c r="G5" s="179">
        <f t="shared" ca="1" si="1"/>
        <v>0</v>
      </c>
      <c r="H5" s="179">
        <f t="shared" ca="1" si="2"/>
        <v>420.28</v>
      </c>
      <c r="I5" s="180">
        <f t="shared" ca="1" si="5"/>
        <v>270.29000000000002</v>
      </c>
      <c r="J5" s="177">
        <f t="shared" ca="1" si="6"/>
        <v>144.26</v>
      </c>
      <c r="K5" s="177">
        <f t="shared" ca="1" si="7"/>
        <v>4.8099999999999996</v>
      </c>
      <c r="L5" s="177">
        <f t="shared" ca="1" si="8"/>
        <v>0.92</v>
      </c>
      <c r="M5" s="178">
        <f t="shared" ca="1" si="9"/>
        <v>420.28000000000003</v>
      </c>
      <c r="N5" s="176">
        <f t="shared" ca="1" si="10"/>
        <v>270.28999999999996</v>
      </c>
      <c r="O5" s="177">
        <f t="shared" ca="1" si="11"/>
        <v>144.25999999999996</v>
      </c>
      <c r="P5" s="177">
        <f t="shared" ca="1" si="12"/>
        <v>4.8099999999999987</v>
      </c>
      <c r="Q5" s="177">
        <f t="shared" ca="1" si="13"/>
        <v>0.91999999999999993</v>
      </c>
      <c r="R5" s="178">
        <f t="shared" ca="1" si="14"/>
        <v>420.28</v>
      </c>
      <c r="V5" s="47" t="s">
        <v>438</v>
      </c>
      <c r="W5" s="47"/>
      <c r="X5" s="47">
        <v>5</v>
      </c>
    </row>
    <row r="6" spans="1:24">
      <c r="A6" s="62" t="s">
        <v>48</v>
      </c>
      <c r="B6" s="171">
        <f t="shared" ca="1" si="3"/>
        <v>659.34</v>
      </c>
      <c r="C6" s="176">
        <f t="shared" ca="1" si="4"/>
        <v>490.91124003865002</v>
      </c>
      <c r="D6" s="177">
        <f t="shared" ca="1" si="0"/>
        <v>157.12290414812858</v>
      </c>
      <c r="E6" s="177">
        <f t="shared" ca="1" si="0"/>
        <v>8.9579017346207301</v>
      </c>
      <c r="F6" s="178">
        <f t="shared" ca="1" si="0"/>
        <v>2.3479540786007429</v>
      </c>
      <c r="G6" s="179">
        <f t="shared" ca="1" si="1"/>
        <v>0</v>
      </c>
      <c r="H6" s="179">
        <f t="shared" ca="1" si="2"/>
        <v>427.16</v>
      </c>
      <c r="I6" s="180">
        <f t="shared" ca="1" si="5"/>
        <v>270.29000000000002</v>
      </c>
      <c r="J6" s="177">
        <f t="shared" ca="1" si="6"/>
        <v>151.13</v>
      </c>
      <c r="K6" s="177">
        <f t="shared" ca="1" si="7"/>
        <v>4.8099999999999996</v>
      </c>
      <c r="L6" s="177">
        <f t="shared" ca="1" si="8"/>
        <v>0.92</v>
      </c>
      <c r="M6" s="178">
        <f t="shared" ca="1" si="9"/>
        <v>427.15000000000003</v>
      </c>
      <c r="N6" s="176">
        <f t="shared" ca="1" si="10"/>
        <v>270.29632775371653</v>
      </c>
      <c r="O6" s="177">
        <f t="shared" ca="1" si="11"/>
        <v>151.13353810136954</v>
      </c>
      <c r="P6" s="177">
        <f t="shared" ca="1" si="12"/>
        <v>4.810112606812595</v>
      </c>
      <c r="Q6" s="177">
        <f t="shared" ca="1" si="13"/>
        <v>0.92002153810136955</v>
      </c>
      <c r="R6" s="178">
        <f t="shared" ca="1" si="14"/>
        <v>427.16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688.87</v>
      </c>
      <c r="C7" s="176">
        <f t="shared" ca="1" si="4"/>
        <v>512.89778555134649</v>
      </c>
      <c r="D7" s="177">
        <f t="shared" ca="1" si="0"/>
        <v>164.16000088045826</v>
      </c>
      <c r="E7" s="177">
        <f t="shared" ca="1" si="0"/>
        <v>9.3591011737922489</v>
      </c>
      <c r="F7" s="178">
        <f t="shared" ca="1" si="0"/>
        <v>2.4531123944030298</v>
      </c>
      <c r="G7" s="179">
        <f t="shared" ca="1" si="1"/>
        <v>0</v>
      </c>
      <c r="H7" s="179">
        <f t="shared" ca="1" si="2"/>
        <v>433.93</v>
      </c>
      <c r="I7" s="180">
        <f t="shared" ca="1" si="5"/>
        <v>270.29000000000002</v>
      </c>
      <c r="J7" s="177">
        <f t="shared" ca="1" si="6"/>
        <v>157.9</v>
      </c>
      <c r="K7" s="177">
        <f t="shared" ca="1" si="7"/>
        <v>4.8099999999999996</v>
      </c>
      <c r="L7" s="177">
        <f t="shared" ca="1" si="8"/>
        <v>0.92</v>
      </c>
      <c r="M7" s="178">
        <f t="shared" ca="1" si="9"/>
        <v>433.92000000000007</v>
      </c>
      <c r="N7" s="176">
        <f t="shared" ca="1" si="10"/>
        <v>270.2962290283923</v>
      </c>
      <c r="O7" s="177">
        <f t="shared" ca="1" si="11"/>
        <v>157.9036389196165</v>
      </c>
      <c r="P7" s="177">
        <f t="shared" ca="1" si="12"/>
        <v>4.8101108499262528</v>
      </c>
      <c r="Q7" s="177">
        <f t="shared" ca="1" si="13"/>
        <v>0.92002120206489668</v>
      </c>
      <c r="R7" s="178">
        <f t="shared" ca="1" si="14"/>
        <v>433.92999999999995</v>
      </c>
      <c r="W7" s="47"/>
      <c r="X7" s="47">
        <v>7</v>
      </c>
    </row>
    <row r="8" spans="1:24">
      <c r="A8" s="62" t="s">
        <v>50</v>
      </c>
      <c r="B8" s="171">
        <f t="shared" ca="1" si="3"/>
        <v>688.87</v>
      </c>
      <c r="C8" s="176">
        <f t="shared" ca="1" si="4"/>
        <v>512.89778555134649</v>
      </c>
      <c r="D8" s="177">
        <f t="shared" ca="1" si="0"/>
        <v>164.16000088045826</v>
      </c>
      <c r="E8" s="177">
        <f t="shared" ca="1" si="0"/>
        <v>9.3591011737922489</v>
      </c>
      <c r="F8" s="178">
        <f t="shared" ca="1" si="0"/>
        <v>2.4531123944030298</v>
      </c>
      <c r="G8" s="179">
        <f t="shared" ca="1" si="1"/>
        <v>0</v>
      </c>
      <c r="H8" s="179">
        <f t="shared" ca="1" si="2"/>
        <v>433.93</v>
      </c>
      <c r="I8" s="180">
        <f t="shared" ca="1" si="5"/>
        <v>270.29000000000002</v>
      </c>
      <c r="J8" s="177">
        <f t="shared" ca="1" si="6"/>
        <v>157.9</v>
      </c>
      <c r="K8" s="177">
        <f t="shared" ca="1" si="7"/>
        <v>4.8099999999999996</v>
      </c>
      <c r="L8" s="177">
        <f t="shared" ca="1" si="8"/>
        <v>0.92</v>
      </c>
      <c r="M8" s="178">
        <f t="shared" ca="1" si="9"/>
        <v>433.92000000000007</v>
      </c>
      <c r="N8" s="176">
        <f t="shared" ca="1" si="10"/>
        <v>270.2962290283923</v>
      </c>
      <c r="O8" s="177">
        <f t="shared" ca="1" si="11"/>
        <v>157.9036389196165</v>
      </c>
      <c r="P8" s="177">
        <f t="shared" ca="1" si="12"/>
        <v>4.8101108499262528</v>
      </c>
      <c r="Q8" s="177">
        <f t="shared" ca="1" si="13"/>
        <v>0.92002120206489668</v>
      </c>
      <c r="R8" s="178">
        <f t="shared" ca="1" si="14"/>
        <v>433.92999999999995</v>
      </c>
      <c r="W8" s="47"/>
      <c r="X8" s="47">
        <v>8</v>
      </c>
    </row>
    <row r="9" spans="1:24">
      <c r="A9" s="62" t="s">
        <v>51</v>
      </c>
      <c r="B9" s="171">
        <f t="shared" ca="1" si="3"/>
        <v>688.87</v>
      </c>
      <c r="C9" s="176">
        <f t="shared" ca="1" si="4"/>
        <v>512.89778555134649</v>
      </c>
      <c r="D9" s="177">
        <f t="shared" ca="1" si="0"/>
        <v>164.16000088045826</v>
      </c>
      <c r="E9" s="177">
        <f t="shared" ca="1" si="0"/>
        <v>9.3591011737922489</v>
      </c>
      <c r="F9" s="178">
        <f t="shared" ca="1" si="0"/>
        <v>2.4531123944030298</v>
      </c>
      <c r="G9" s="179">
        <f t="shared" ca="1" si="1"/>
        <v>0</v>
      </c>
      <c r="H9" s="179">
        <f t="shared" ca="1" si="2"/>
        <v>433.93</v>
      </c>
      <c r="I9" s="180">
        <f t="shared" ca="1" si="5"/>
        <v>270.29000000000002</v>
      </c>
      <c r="J9" s="177">
        <f t="shared" ca="1" si="6"/>
        <v>157.9</v>
      </c>
      <c r="K9" s="177">
        <f t="shared" ca="1" si="7"/>
        <v>4.8099999999999996</v>
      </c>
      <c r="L9" s="177">
        <f t="shared" ca="1" si="8"/>
        <v>0.92</v>
      </c>
      <c r="M9" s="178">
        <f t="shared" ca="1" si="9"/>
        <v>433.92000000000007</v>
      </c>
      <c r="N9" s="176">
        <f t="shared" ca="1" si="10"/>
        <v>270.2962290283923</v>
      </c>
      <c r="O9" s="177">
        <f t="shared" ca="1" si="11"/>
        <v>157.9036389196165</v>
      </c>
      <c r="P9" s="177">
        <f t="shared" ca="1" si="12"/>
        <v>4.8101108499262528</v>
      </c>
      <c r="Q9" s="177">
        <f t="shared" ca="1" si="13"/>
        <v>0.92002120206489668</v>
      </c>
      <c r="R9" s="178">
        <f t="shared" ca="1" si="14"/>
        <v>433.92999999999995</v>
      </c>
      <c r="W9" s="47"/>
      <c r="X9" s="47">
        <v>9</v>
      </c>
    </row>
    <row r="10" spans="1:24">
      <c r="A10" s="62" t="s">
        <v>52</v>
      </c>
      <c r="B10" s="171">
        <f t="shared" ca="1" si="3"/>
        <v>688.87</v>
      </c>
      <c r="C10" s="176">
        <f t="shared" ca="1" si="4"/>
        <v>512.89778555134649</v>
      </c>
      <c r="D10" s="177">
        <f t="shared" ca="1" si="0"/>
        <v>164.16000088045826</v>
      </c>
      <c r="E10" s="177">
        <f t="shared" ca="1" si="0"/>
        <v>9.3591011737922489</v>
      </c>
      <c r="F10" s="178">
        <f t="shared" ca="1" si="0"/>
        <v>2.4531123944030298</v>
      </c>
      <c r="G10" s="179">
        <f t="shared" ca="1" si="1"/>
        <v>0</v>
      </c>
      <c r="H10" s="179">
        <f t="shared" ca="1" si="2"/>
        <v>433.93</v>
      </c>
      <c r="I10" s="180">
        <f t="shared" ca="1" si="5"/>
        <v>270.29000000000002</v>
      </c>
      <c r="J10" s="177">
        <f t="shared" ca="1" si="6"/>
        <v>157.9</v>
      </c>
      <c r="K10" s="177">
        <f t="shared" ca="1" si="7"/>
        <v>4.8099999999999996</v>
      </c>
      <c r="L10" s="177">
        <f t="shared" ca="1" si="8"/>
        <v>0.92</v>
      </c>
      <c r="M10" s="178">
        <f t="shared" ca="1" si="9"/>
        <v>433.92000000000007</v>
      </c>
      <c r="N10" s="176">
        <f t="shared" ca="1" si="10"/>
        <v>270.2962290283923</v>
      </c>
      <c r="O10" s="177">
        <f t="shared" ca="1" si="11"/>
        <v>157.9036389196165</v>
      </c>
      <c r="P10" s="177">
        <f t="shared" ca="1" si="12"/>
        <v>4.8101108499262528</v>
      </c>
      <c r="Q10" s="177">
        <f t="shared" ca="1" si="13"/>
        <v>0.92002120206489668</v>
      </c>
      <c r="R10" s="178">
        <f t="shared" ca="1" si="14"/>
        <v>433.92999999999995</v>
      </c>
      <c r="W10" s="47"/>
      <c r="X10" s="47">
        <v>10</v>
      </c>
    </row>
    <row r="11" spans="1:24">
      <c r="A11" s="62" t="s">
        <v>53</v>
      </c>
      <c r="B11" s="171">
        <f t="shared" ca="1" si="3"/>
        <v>688.87</v>
      </c>
      <c r="C11" s="176">
        <f t="shared" ca="1" si="4"/>
        <v>512.89778555134649</v>
      </c>
      <c r="D11" s="177">
        <f t="shared" ca="1" si="0"/>
        <v>164.16000088045826</v>
      </c>
      <c r="E11" s="177">
        <f t="shared" ca="1" si="0"/>
        <v>9.3591011737922489</v>
      </c>
      <c r="F11" s="178">
        <f t="shared" ca="1" si="0"/>
        <v>2.4531123944030298</v>
      </c>
      <c r="G11" s="179">
        <f t="shared" ca="1" si="1"/>
        <v>0</v>
      </c>
      <c r="H11" s="179">
        <f t="shared" ca="1" si="2"/>
        <v>433.93</v>
      </c>
      <c r="I11" s="180">
        <f t="shared" ca="1" si="5"/>
        <v>270.29000000000002</v>
      </c>
      <c r="J11" s="177">
        <f t="shared" ca="1" si="6"/>
        <v>157.9</v>
      </c>
      <c r="K11" s="177">
        <f t="shared" ca="1" si="7"/>
        <v>4.8099999999999996</v>
      </c>
      <c r="L11" s="177">
        <f t="shared" ca="1" si="8"/>
        <v>0.92</v>
      </c>
      <c r="M11" s="178">
        <f t="shared" ca="1" si="9"/>
        <v>433.92000000000007</v>
      </c>
      <c r="N11" s="176">
        <f t="shared" ca="1" si="10"/>
        <v>270.2962290283923</v>
      </c>
      <c r="O11" s="177">
        <f t="shared" ca="1" si="11"/>
        <v>157.9036389196165</v>
      </c>
      <c r="P11" s="177">
        <f t="shared" ca="1" si="12"/>
        <v>4.8101108499262528</v>
      </c>
      <c r="Q11" s="177">
        <f t="shared" ca="1" si="13"/>
        <v>0.92002120206489668</v>
      </c>
      <c r="R11" s="178">
        <f t="shared" ca="1" si="14"/>
        <v>433.92999999999995</v>
      </c>
      <c r="W11" s="47"/>
      <c r="X11" s="47">
        <v>11</v>
      </c>
    </row>
    <row r="12" spans="1:24">
      <c r="A12" s="62" t="s">
        <v>54</v>
      </c>
      <c r="B12" s="171">
        <f t="shared" ca="1" si="3"/>
        <v>688.87</v>
      </c>
      <c r="C12" s="176">
        <f t="shared" ca="1" si="4"/>
        <v>512.89778555134649</v>
      </c>
      <c r="D12" s="177">
        <f t="shared" ca="1" si="0"/>
        <v>164.16000088045826</v>
      </c>
      <c r="E12" s="177">
        <f t="shared" ca="1" si="0"/>
        <v>9.3591011737922489</v>
      </c>
      <c r="F12" s="178">
        <f t="shared" ca="1" si="0"/>
        <v>2.4531123944030298</v>
      </c>
      <c r="G12" s="179">
        <f t="shared" ca="1" si="1"/>
        <v>0</v>
      </c>
      <c r="H12" s="179">
        <f t="shared" ca="1" si="2"/>
        <v>433.93</v>
      </c>
      <c r="I12" s="180">
        <f t="shared" ca="1" si="5"/>
        <v>270.29000000000002</v>
      </c>
      <c r="J12" s="177">
        <f t="shared" ca="1" si="6"/>
        <v>157.9</v>
      </c>
      <c r="K12" s="177">
        <f t="shared" ca="1" si="7"/>
        <v>4.8099999999999996</v>
      </c>
      <c r="L12" s="177">
        <f t="shared" ca="1" si="8"/>
        <v>0.92</v>
      </c>
      <c r="M12" s="178">
        <f t="shared" ca="1" si="9"/>
        <v>433.92000000000007</v>
      </c>
      <c r="N12" s="176">
        <f t="shared" ca="1" si="10"/>
        <v>270.2962290283923</v>
      </c>
      <c r="O12" s="177">
        <f t="shared" ca="1" si="11"/>
        <v>157.9036389196165</v>
      </c>
      <c r="P12" s="177">
        <f t="shared" ca="1" si="12"/>
        <v>4.8101108499262528</v>
      </c>
      <c r="Q12" s="177">
        <f t="shared" ca="1" si="13"/>
        <v>0.92002120206489668</v>
      </c>
      <c r="R12" s="178">
        <f t="shared" ca="1" si="14"/>
        <v>433.92999999999995</v>
      </c>
      <c r="W12" s="47"/>
      <c r="X12" s="47">
        <v>12</v>
      </c>
    </row>
    <row r="13" spans="1:24">
      <c r="A13" s="62" t="s">
        <v>55</v>
      </c>
      <c r="B13" s="171">
        <f t="shared" ca="1" si="3"/>
        <v>688.87</v>
      </c>
      <c r="C13" s="176">
        <f t="shared" ca="1" si="4"/>
        <v>512.89778555134649</v>
      </c>
      <c r="D13" s="177">
        <f t="shared" ca="1" si="0"/>
        <v>164.16000088045826</v>
      </c>
      <c r="E13" s="177">
        <f t="shared" ca="1" si="0"/>
        <v>9.3591011737922489</v>
      </c>
      <c r="F13" s="178">
        <f t="shared" ca="1" si="0"/>
        <v>2.4531123944030298</v>
      </c>
      <c r="G13" s="179">
        <f t="shared" ca="1" si="1"/>
        <v>0</v>
      </c>
      <c r="H13" s="179">
        <f t="shared" ca="1" si="2"/>
        <v>433.94</v>
      </c>
      <c r="I13" s="180">
        <f t="shared" ca="1" si="5"/>
        <v>270.29000000000002</v>
      </c>
      <c r="J13" s="177">
        <f t="shared" ca="1" si="6"/>
        <v>157.9</v>
      </c>
      <c r="K13" s="177">
        <f t="shared" ca="1" si="7"/>
        <v>4.8099999999999996</v>
      </c>
      <c r="L13" s="177">
        <f t="shared" ca="1" si="8"/>
        <v>0.93</v>
      </c>
      <c r="M13" s="178">
        <f t="shared" ca="1" si="9"/>
        <v>433.93000000000006</v>
      </c>
      <c r="N13" s="176">
        <f t="shared" ca="1" si="10"/>
        <v>270.29622888484317</v>
      </c>
      <c r="O13" s="177">
        <f t="shared" ca="1" si="11"/>
        <v>157.90363883575691</v>
      </c>
      <c r="P13" s="177">
        <f t="shared" ca="1" si="12"/>
        <v>4.8101108473716945</v>
      </c>
      <c r="Q13" s="177">
        <f t="shared" ca="1" si="13"/>
        <v>0.9300214320282072</v>
      </c>
      <c r="R13" s="178">
        <f t="shared" ca="1" si="14"/>
        <v>433.93999999999994</v>
      </c>
      <c r="W13" s="47"/>
      <c r="X13" s="47">
        <v>13</v>
      </c>
    </row>
    <row r="14" spans="1:24">
      <c r="A14" s="62" t="s">
        <v>56</v>
      </c>
      <c r="B14" s="171">
        <f t="shared" ca="1" si="3"/>
        <v>688.87</v>
      </c>
      <c r="C14" s="176">
        <f t="shared" ca="1" si="4"/>
        <v>512.89778555134649</v>
      </c>
      <c r="D14" s="177">
        <f t="shared" ca="1" si="0"/>
        <v>164.16000088045826</v>
      </c>
      <c r="E14" s="177">
        <f t="shared" ca="1" si="0"/>
        <v>9.3591011737922489</v>
      </c>
      <c r="F14" s="178">
        <f t="shared" ca="1" si="0"/>
        <v>2.4531123944030298</v>
      </c>
      <c r="G14" s="179">
        <f t="shared" ca="1" si="1"/>
        <v>0</v>
      </c>
      <c r="H14" s="179">
        <f t="shared" ca="1" si="2"/>
        <v>433.94</v>
      </c>
      <c r="I14" s="180">
        <f t="shared" ca="1" si="5"/>
        <v>270.29000000000002</v>
      </c>
      <c r="J14" s="177">
        <f t="shared" ca="1" si="6"/>
        <v>157.9</v>
      </c>
      <c r="K14" s="177">
        <f t="shared" ca="1" si="7"/>
        <v>4.8099999999999996</v>
      </c>
      <c r="L14" s="177">
        <f t="shared" ca="1" si="8"/>
        <v>0.93</v>
      </c>
      <c r="M14" s="178">
        <f t="shared" ca="1" si="9"/>
        <v>433.93000000000006</v>
      </c>
      <c r="N14" s="176">
        <f t="shared" ca="1" si="10"/>
        <v>270.29622888484317</v>
      </c>
      <c r="O14" s="177">
        <f t="shared" ca="1" si="11"/>
        <v>157.90363883575691</v>
      </c>
      <c r="P14" s="177">
        <f t="shared" ca="1" si="12"/>
        <v>4.8101108473716945</v>
      </c>
      <c r="Q14" s="177">
        <f t="shared" ca="1" si="13"/>
        <v>0.9300214320282072</v>
      </c>
      <c r="R14" s="178">
        <f t="shared" ca="1" si="14"/>
        <v>433.93999999999994</v>
      </c>
      <c r="W14" s="47"/>
      <c r="X14" s="47">
        <v>14</v>
      </c>
    </row>
    <row r="15" spans="1:24">
      <c r="A15" s="62" t="s">
        <v>57</v>
      </c>
      <c r="B15" s="171">
        <f t="shared" ca="1" si="3"/>
        <v>688.87</v>
      </c>
      <c r="C15" s="176">
        <f t="shared" ca="1" si="4"/>
        <v>512.89778555134649</v>
      </c>
      <c r="D15" s="177">
        <f t="shared" ca="1" si="0"/>
        <v>164.16000088045826</v>
      </c>
      <c r="E15" s="177">
        <f t="shared" ca="1" si="0"/>
        <v>9.3591011737922489</v>
      </c>
      <c r="F15" s="178">
        <f t="shared" ca="1" si="0"/>
        <v>2.4531123944030298</v>
      </c>
      <c r="G15" s="179">
        <f t="shared" ca="1" si="1"/>
        <v>0</v>
      </c>
      <c r="H15" s="179">
        <f t="shared" ca="1" si="2"/>
        <v>433.94</v>
      </c>
      <c r="I15" s="180">
        <f t="shared" ca="1" si="5"/>
        <v>270.29000000000002</v>
      </c>
      <c r="J15" s="177">
        <f t="shared" ca="1" si="6"/>
        <v>157.9</v>
      </c>
      <c r="K15" s="177">
        <f t="shared" ca="1" si="7"/>
        <v>4.8099999999999996</v>
      </c>
      <c r="L15" s="177">
        <f t="shared" ca="1" si="8"/>
        <v>0.93</v>
      </c>
      <c r="M15" s="178">
        <f t="shared" ca="1" si="9"/>
        <v>433.93000000000006</v>
      </c>
      <c r="N15" s="176">
        <f t="shared" ca="1" si="10"/>
        <v>270.29622888484317</v>
      </c>
      <c r="O15" s="177">
        <f t="shared" ca="1" si="11"/>
        <v>157.90363883575691</v>
      </c>
      <c r="P15" s="177">
        <f t="shared" ca="1" si="12"/>
        <v>4.8101108473716945</v>
      </c>
      <c r="Q15" s="177">
        <f t="shared" ca="1" si="13"/>
        <v>0.9300214320282072</v>
      </c>
      <c r="R15" s="178">
        <f t="shared" ca="1" si="14"/>
        <v>433.93999999999994</v>
      </c>
      <c r="W15" s="47"/>
      <c r="X15" s="47">
        <v>15</v>
      </c>
    </row>
    <row r="16" spans="1:24">
      <c r="A16" s="62" t="s">
        <v>58</v>
      </c>
      <c r="B16" s="171">
        <f t="shared" ca="1" si="3"/>
        <v>688.87</v>
      </c>
      <c r="C16" s="176">
        <f t="shared" ca="1" si="4"/>
        <v>512.89778555134649</v>
      </c>
      <c r="D16" s="177">
        <f t="shared" ca="1" si="0"/>
        <v>164.16000088045826</v>
      </c>
      <c r="E16" s="177">
        <f t="shared" ca="1" si="0"/>
        <v>9.3591011737922489</v>
      </c>
      <c r="F16" s="178">
        <f t="shared" ca="1" si="0"/>
        <v>2.4531123944030298</v>
      </c>
      <c r="G16" s="179">
        <f t="shared" ca="1" si="1"/>
        <v>0</v>
      </c>
      <c r="H16" s="179">
        <f t="shared" ca="1" si="2"/>
        <v>433.94</v>
      </c>
      <c r="I16" s="180">
        <f t="shared" ca="1" si="5"/>
        <v>270.29000000000002</v>
      </c>
      <c r="J16" s="177">
        <f t="shared" ca="1" si="6"/>
        <v>157.9</v>
      </c>
      <c r="K16" s="177">
        <f t="shared" ca="1" si="7"/>
        <v>4.8099999999999996</v>
      </c>
      <c r="L16" s="177">
        <f t="shared" ca="1" si="8"/>
        <v>0.93</v>
      </c>
      <c r="M16" s="178">
        <f t="shared" ca="1" si="9"/>
        <v>433.93000000000006</v>
      </c>
      <c r="N16" s="176">
        <f t="shared" ca="1" si="10"/>
        <v>270.29622888484317</v>
      </c>
      <c r="O16" s="177">
        <f t="shared" ca="1" si="11"/>
        <v>157.90363883575691</v>
      </c>
      <c r="P16" s="177">
        <f t="shared" ca="1" si="12"/>
        <v>4.8101108473716945</v>
      </c>
      <c r="Q16" s="177">
        <f t="shared" ca="1" si="13"/>
        <v>0.9300214320282072</v>
      </c>
      <c r="R16" s="178">
        <f t="shared" ca="1" si="14"/>
        <v>433.93999999999994</v>
      </c>
      <c r="W16" s="47"/>
      <c r="X16" s="47">
        <v>16</v>
      </c>
    </row>
    <row r="17" spans="1:24">
      <c r="A17" s="62" t="s">
        <v>59</v>
      </c>
      <c r="B17" s="171">
        <f t="shared" ca="1" si="3"/>
        <v>688.87</v>
      </c>
      <c r="C17" s="176">
        <f t="shared" ca="1" si="4"/>
        <v>512.89778555134649</v>
      </c>
      <c r="D17" s="177">
        <f t="shared" ca="1" si="0"/>
        <v>164.16000088045826</v>
      </c>
      <c r="E17" s="177">
        <f t="shared" ca="1" si="0"/>
        <v>9.3591011737922489</v>
      </c>
      <c r="F17" s="178">
        <f t="shared" ca="1" si="0"/>
        <v>2.4531123944030298</v>
      </c>
      <c r="G17" s="179">
        <f t="shared" ca="1" si="1"/>
        <v>0</v>
      </c>
      <c r="H17" s="179">
        <f t="shared" ca="1" si="2"/>
        <v>363.57</v>
      </c>
      <c r="I17" s="180">
        <f t="shared" ca="1" si="5"/>
        <v>270.29000000000002</v>
      </c>
      <c r="J17" s="177">
        <f t="shared" ca="1" si="6"/>
        <v>87.53</v>
      </c>
      <c r="K17" s="177">
        <f t="shared" ca="1" si="7"/>
        <v>4.8099999999999996</v>
      </c>
      <c r="L17" s="177">
        <f t="shared" ca="1" si="8"/>
        <v>0.93</v>
      </c>
      <c r="M17" s="178">
        <f t="shared" ca="1" si="9"/>
        <v>363.56000000000006</v>
      </c>
      <c r="N17" s="176">
        <f t="shared" ca="1" si="10"/>
        <v>270.29743453625258</v>
      </c>
      <c r="O17" s="177">
        <f t="shared" ca="1" si="11"/>
        <v>87.532407580591908</v>
      </c>
      <c r="P17" s="177">
        <f t="shared" ca="1" si="12"/>
        <v>4.8101323027835834</v>
      </c>
      <c r="Q17" s="177">
        <f t="shared" ca="1" si="13"/>
        <v>0.93002558037187799</v>
      </c>
      <c r="R17" s="178">
        <f t="shared" ca="1" si="14"/>
        <v>363.56999999999994</v>
      </c>
      <c r="W17" s="47"/>
      <c r="X17" s="47">
        <v>17</v>
      </c>
    </row>
    <row r="18" spans="1:24">
      <c r="A18" s="62" t="s">
        <v>60</v>
      </c>
      <c r="B18" s="171">
        <f t="shared" ca="1" si="3"/>
        <v>688.87</v>
      </c>
      <c r="C18" s="176">
        <f t="shared" ca="1" si="4"/>
        <v>512.89778555134649</v>
      </c>
      <c r="D18" s="177">
        <f t="shared" ca="1" si="0"/>
        <v>164.16000088045826</v>
      </c>
      <c r="E18" s="177">
        <f t="shared" ca="1" si="0"/>
        <v>9.3591011737922489</v>
      </c>
      <c r="F18" s="178">
        <f t="shared" ca="1" si="0"/>
        <v>2.4531123944030298</v>
      </c>
      <c r="G18" s="179">
        <f t="shared" ca="1" si="1"/>
        <v>0</v>
      </c>
      <c r="H18" s="179">
        <f t="shared" ca="1" si="2"/>
        <v>363.57</v>
      </c>
      <c r="I18" s="180">
        <f t="shared" ca="1" si="5"/>
        <v>270.29000000000002</v>
      </c>
      <c r="J18" s="177">
        <f t="shared" ca="1" si="6"/>
        <v>87.53</v>
      </c>
      <c r="K18" s="177">
        <f t="shared" ca="1" si="7"/>
        <v>4.8099999999999996</v>
      </c>
      <c r="L18" s="177">
        <f t="shared" ca="1" si="8"/>
        <v>0.93</v>
      </c>
      <c r="M18" s="178">
        <f t="shared" ca="1" si="9"/>
        <v>363.56000000000006</v>
      </c>
      <c r="N18" s="176">
        <f t="shared" ca="1" si="10"/>
        <v>270.29743453625258</v>
      </c>
      <c r="O18" s="177">
        <f t="shared" ca="1" si="11"/>
        <v>87.532407580591908</v>
      </c>
      <c r="P18" s="177">
        <f t="shared" ca="1" si="12"/>
        <v>4.8101323027835834</v>
      </c>
      <c r="Q18" s="177">
        <f t="shared" ca="1" si="13"/>
        <v>0.93002558037187799</v>
      </c>
      <c r="R18" s="178">
        <f t="shared" ca="1" si="14"/>
        <v>363.56999999999994</v>
      </c>
      <c r="W18" s="47"/>
      <c r="X18" s="47">
        <v>18</v>
      </c>
    </row>
    <row r="19" spans="1:24">
      <c r="A19" s="62" t="s">
        <v>61</v>
      </c>
      <c r="B19" s="171">
        <f t="shared" ca="1" si="3"/>
        <v>688.87</v>
      </c>
      <c r="C19" s="176">
        <f t="shared" ca="1" si="4"/>
        <v>512.89778555134649</v>
      </c>
      <c r="D19" s="177">
        <f t="shared" ca="1" si="4"/>
        <v>164.16000088045826</v>
      </c>
      <c r="E19" s="177">
        <f t="shared" ca="1" si="4"/>
        <v>9.3591011737922489</v>
      </c>
      <c r="F19" s="178">
        <f t="shared" ca="1" si="4"/>
        <v>2.4531123944030298</v>
      </c>
      <c r="G19" s="179">
        <f t="shared" ca="1" si="1"/>
        <v>0</v>
      </c>
      <c r="H19" s="179">
        <f t="shared" ca="1" si="2"/>
        <v>363.57</v>
      </c>
      <c r="I19" s="180">
        <f t="shared" ca="1" si="5"/>
        <v>270.29000000000002</v>
      </c>
      <c r="J19" s="177">
        <f t="shared" ca="1" si="6"/>
        <v>87.53</v>
      </c>
      <c r="K19" s="177">
        <f t="shared" ca="1" si="7"/>
        <v>4.8099999999999996</v>
      </c>
      <c r="L19" s="177">
        <f t="shared" ca="1" si="8"/>
        <v>0.93</v>
      </c>
      <c r="M19" s="178">
        <f t="shared" ca="1" si="9"/>
        <v>363.56000000000006</v>
      </c>
      <c r="N19" s="176">
        <f t="shared" ca="1" si="10"/>
        <v>270.29743453625258</v>
      </c>
      <c r="O19" s="177">
        <f t="shared" ca="1" si="11"/>
        <v>87.532407580591908</v>
      </c>
      <c r="P19" s="177">
        <f t="shared" ca="1" si="12"/>
        <v>4.8101323027835834</v>
      </c>
      <c r="Q19" s="177">
        <f t="shared" ca="1" si="13"/>
        <v>0.93002558037187799</v>
      </c>
      <c r="R19" s="178">
        <f t="shared" ca="1" si="14"/>
        <v>363.56999999999994</v>
      </c>
      <c r="W19" s="47"/>
      <c r="X19" s="47">
        <v>19</v>
      </c>
    </row>
    <row r="20" spans="1:24">
      <c r="A20" s="62" t="s">
        <v>62</v>
      </c>
      <c r="B20" s="171">
        <f t="shared" ca="1" si="3"/>
        <v>688.87</v>
      </c>
      <c r="C20" s="176">
        <f t="shared" ca="1" si="4"/>
        <v>512.89778555134649</v>
      </c>
      <c r="D20" s="177">
        <f t="shared" ca="1" si="4"/>
        <v>164.16000088045826</v>
      </c>
      <c r="E20" s="177">
        <f t="shared" ca="1" si="4"/>
        <v>9.3591011737922489</v>
      </c>
      <c r="F20" s="178">
        <f t="shared" ca="1" si="4"/>
        <v>2.4531123944030298</v>
      </c>
      <c r="G20" s="179">
        <f t="shared" ca="1" si="1"/>
        <v>0</v>
      </c>
      <c r="H20" s="179">
        <f t="shared" ca="1" si="2"/>
        <v>363.57</v>
      </c>
      <c r="I20" s="180">
        <f t="shared" ca="1" si="5"/>
        <v>270.29000000000002</v>
      </c>
      <c r="J20" s="177">
        <f t="shared" ca="1" si="6"/>
        <v>87.53</v>
      </c>
      <c r="K20" s="177">
        <f t="shared" ca="1" si="7"/>
        <v>4.8099999999999996</v>
      </c>
      <c r="L20" s="177">
        <f t="shared" ca="1" si="8"/>
        <v>0.93</v>
      </c>
      <c r="M20" s="178">
        <f t="shared" ca="1" si="9"/>
        <v>363.56000000000006</v>
      </c>
      <c r="N20" s="176">
        <f t="shared" ca="1" si="10"/>
        <v>270.29743453625258</v>
      </c>
      <c r="O20" s="177">
        <f t="shared" ca="1" si="11"/>
        <v>87.532407580591908</v>
      </c>
      <c r="P20" s="177">
        <f t="shared" ca="1" si="12"/>
        <v>4.8101323027835834</v>
      </c>
      <c r="Q20" s="177">
        <f t="shared" ca="1" si="13"/>
        <v>0.93002558037187799</v>
      </c>
      <c r="R20" s="178">
        <f t="shared" ca="1" si="14"/>
        <v>363.56999999999994</v>
      </c>
      <c r="W20" s="47"/>
      <c r="X20" s="47">
        <v>20</v>
      </c>
    </row>
    <row r="21" spans="1:24">
      <c r="A21" s="62" t="s">
        <v>63</v>
      </c>
      <c r="B21" s="171">
        <f t="shared" ca="1" si="3"/>
        <v>688.87</v>
      </c>
      <c r="C21" s="176">
        <f t="shared" ca="1" si="4"/>
        <v>512.89778555134649</v>
      </c>
      <c r="D21" s="177">
        <f t="shared" ca="1" si="4"/>
        <v>164.16000088045826</v>
      </c>
      <c r="E21" s="177">
        <f t="shared" ca="1" si="4"/>
        <v>9.3591011737922489</v>
      </c>
      <c r="F21" s="178">
        <f t="shared" ca="1" si="4"/>
        <v>2.4531123944030298</v>
      </c>
      <c r="G21" s="179">
        <f t="shared" ca="1" si="1"/>
        <v>0</v>
      </c>
      <c r="H21" s="179">
        <f t="shared" ca="1" si="2"/>
        <v>433.94</v>
      </c>
      <c r="I21" s="180">
        <f t="shared" ca="1" si="5"/>
        <v>270.29000000000002</v>
      </c>
      <c r="J21" s="177">
        <f t="shared" ca="1" si="6"/>
        <v>157.9</v>
      </c>
      <c r="K21" s="177">
        <f t="shared" ca="1" si="7"/>
        <v>4.8099999999999996</v>
      </c>
      <c r="L21" s="177">
        <f t="shared" ca="1" si="8"/>
        <v>0.93</v>
      </c>
      <c r="M21" s="178">
        <f t="shared" ca="1" si="9"/>
        <v>433.93000000000006</v>
      </c>
      <c r="N21" s="176">
        <f t="shared" ca="1" si="10"/>
        <v>270.29622888484317</v>
      </c>
      <c r="O21" s="177">
        <f t="shared" ca="1" si="11"/>
        <v>157.90363883575691</v>
      </c>
      <c r="P21" s="177">
        <f t="shared" ca="1" si="12"/>
        <v>4.8101108473716945</v>
      </c>
      <c r="Q21" s="177">
        <f t="shared" ca="1" si="13"/>
        <v>0.9300214320282072</v>
      </c>
      <c r="R21" s="178">
        <f t="shared" ca="1" si="14"/>
        <v>433.93999999999994</v>
      </c>
      <c r="W21" s="47"/>
      <c r="X21" s="47">
        <v>21</v>
      </c>
    </row>
    <row r="22" spans="1:24">
      <c r="A22" s="62" t="s">
        <v>64</v>
      </c>
      <c r="B22" s="171">
        <f t="shared" ca="1" si="3"/>
        <v>688.87</v>
      </c>
      <c r="C22" s="176">
        <f t="shared" ca="1" si="4"/>
        <v>512.89778555134649</v>
      </c>
      <c r="D22" s="177">
        <f t="shared" ca="1" si="4"/>
        <v>164.16000088045826</v>
      </c>
      <c r="E22" s="177">
        <f t="shared" ca="1" si="4"/>
        <v>9.3591011737922489</v>
      </c>
      <c r="F22" s="178">
        <f t="shared" ca="1" si="4"/>
        <v>2.4531123944030298</v>
      </c>
      <c r="G22" s="179">
        <f t="shared" ca="1" si="1"/>
        <v>0</v>
      </c>
      <c r="H22" s="179">
        <f t="shared" ca="1" si="2"/>
        <v>433.94</v>
      </c>
      <c r="I22" s="180">
        <f t="shared" ca="1" si="5"/>
        <v>270.29000000000002</v>
      </c>
      <c r="J22" s="177">
        <f t="shared" ca="1" si="6"/>
        <v>157.9</v>
      </c>
      <c r="K22" s="177">
        <f t="shared" ca="1" si="7"/>
        <v>4.8099999999999996</v>
      </c>
      <c r="L22" s="177">
        <f t="shared" ca="1" si="8"/>
        <v>0.93</v>
      </c>
      <c r="M22" s="178">
        <f t="shared" ca="1" si="9"/>
        <v>433.93000000000006</v>
      </c>
      <c r="N22" s="176">
        <f t="shared" ca="1" si="10"/>
        <v>270.29622888484317</v>
      </c>
      <c r="O22" s="177">
        <f t="shared" ca="1" si="11"/>
        <v>157.90363883575691</v>
      </c>
      <c r="P22" s="177">
        <f t="shared" ca="1" si="12"/>
        <v>4.8101108473716945</v>
      </c>
      <c r="Q22" s="177">
        <f t="shared" ca="1" si="13"/>
        <v>0.9300214320282072</v>
      </c>
      <c r="R22" s="178">
        <f t="shared" ca="1" si="14"/>
        <v>433.93999999999994</v>
      </c>
      <c r="W22" s="47"/>
      <c r="X22" s="47">
        <v>22</v>
      </c>
    </row>
    <row r="23" spans="1:24">
      <c r="A23" s="62" t="s">
        <v>65</v>
      </c>
      <c r="B23" s="171">
        <f t="shared" ca="1" si="3"/>
        <v>688.87</v>
      </c>
      <c r="C23" s="176">
        <f t="shared" ca="1" si="4"/>
        <v>512.89778555134649</v>
      </c>
      <c r="D23" s="177">
        <f t="shared" ca="1" si="4"/>
        <v>164.16000088045826</v>
      </c>
      <c r="E23" s="177">
        <f t="shared" ca="1" si="4"/>
        <v>9.3591011737922489</v>
      </c>
      <c r="F23" s="178">
        <f t="shared" ca="1" si="4"/>
        <v>2.4531123944030298</v>
      </c>
      <c r="G23" s="179">
        <f t="shared" ca="1" si="1"/>
        <v>0</v>
      </c>
      <c r="H23" s="179">
        <f t="shared" ca="1" si="2"/>
        <v>433.94</v>
      </c>
      <c r="I23" s="180">
        <f t="shared" ca="1" si="5"/>
        <v>270.29000000000002</v>
      </c>
      <c r="J23" s="177">
        <f t="shared" ca="1" si="6"/>
        <v>157.9</v>
      </c>
      <c r="K23" s="177">
        <f t="shared" ca="1" si="7"/>
        <v>4.8099999999999996</v>
      </c>
      <c r="L23" s="177">
        <f t="shared" ca="1" si="8"/>
        <v>0.93</v>
      </c>
      <c r="M23" s="178">
        <f t="shared" ca="1" si="9"/>
        <v>433.93000000000006</v>
      </c>
      <c r="N23" s="176">
        <f t="shared" ca="1" si="10"/>
        <v>270.29622888484317</v>
      </c>
      <c r="O23" s="177">
        <f t="shared" ca="1" si="11"/>
        <v>157.90363883575691</v>
      </c>
      <c r="P23" s="177">
        <f t="shared" ca="1" si="12"/>
        <v>4.8101108473716945</v>
      </c>
      <c r="Q23" s="177">
        <f t="shared" ca="1" si="13"/>
        <v>0.9300214320282072</v>
      </c>
      <c r="R23" s="178">
        <f t="shared" ca="1" si="14"/>
        <v>433.93999999999994</v>
      </c>
      <c r="W23" s="47"/>
      <c r="X23" s="47">
        <v>23</v>
      </c>
    </row>
    <row r="24" spans="1:24">
      <c r="A24" s="62" t="s">
        <v>66</v>
      </c>
      <c r="B24" s="171">
        <f t="shared" ca="1" si="3"/>
        <v>688.87</v>
      </c>
      <c r="C24" s="176">
        <f t="shared" ca="1" si="4"/>
        <v>512.89778555134649</v>
      </c>
      <c r="D24" s="177">
        <f t="shared" ca="1" si="4"/>
        <v>164.16000088045826</v>
      </c>
      <c r="E24" s="177">
        <f t="shared" ca="1" si="4"/>
        <v>9.3591011737922489</v>
      </c>
      <c r="F24" s="178">
        <f t="shared" ca="1" si="4"/>
        <v>2.4531123944030298</v>
      </c>
      <c r="G24" s="179">
        <f t="shared" ca="1" si="1"/>
        <v>0</v>
      </c>
      <c r="H24" s="179">
        <f t="shared" ca="1" si="2"/>
        <v>433.94</v>
      </c>
      <c r="I24" s="180">
        <f t="shared" ca="1" si="5"/>
        <v>270.29000000000002</v>
      </c>
      <c r="J24" s="177">
        <f t="shared" ca="1" si="6"/>
        <v>157.9</v>
      </c>
      <c r="K24" s="177">
        <f t="shared" ca="1" si="7"/>
        <v>4.8099999999999996</v>
      </c>
      <c r="L24" s="177">
        <f t="shared" ca="1" si="8"/>
        <v>0.93</v>
      </c>
      <c r="M24" s="178">
        <f t="shared" ca="1" si="9"/>
        <v>433.93000000000006</v>
      </c>
      <c r="N24" s="176">
        <f t="shared" ca="1" si="10"/>
        <v>270.29622888484317</v>
      </c>
      <c r="O24" s="177">
        <f t="shared" ca="1" si="11"/>
        <v>157.90363883575691</v>
      </c>
      <c r="P24" s="177">
        <f t="shared" ca="1" si="12"/>
        <v>4.8101108473716945</v>
      </c>
      <c r="Q24" s="177">
        <f t="shared" ca="1" si="13"/>
        <v>0.9300214320282072</v>
      </c>
      <c r="R24" s="178">
        <f t="shared" ca="1" si="14"/>
        <v>433.93999999999994</v>
      </c>
      <c r="W24" s="47"/>
      <c r="X24" s="47">
        <v>24</v>
      </c>
    </row>
    <row r="25" spans="1:24">
      <c r="A25" s="62" t="s">
        <v>67</v>
      </c>
      <c r="B25" s="171">
        <f t="shared" ca="1" si="3"/>
        <v>688.87</v>
      </c>
      <c r="C25" s="176">
        <f t="shared" ca="1" si="4"/>
        <v>512.89778555134649</v>
      </c>
      <c r="D25" s="177">
        <f t="shared" ca="1" si="4"/>
        <v>164.16000088045826</v>
      </c>
      <c r="E25" s="177">
        <f t="shared" ca="1" si="4"/>
        <v>9.3591011737922489</v>
      </c>
      <c r="F25" s="178">
        <f t="shared" ca="1" si="4"/>
        <v>2.4531123944030298</v>
      </c>
      <c r="G25" s="179">
        <f t="shared" ca="1" si="1"/>
        <v>0</v>
      </c>
      <c r="H25" s="179">
        <f t="shared" ca="1" si="2"/>
        <v>433.94</v>
      </c>
      <c r="I25" s="180">
        <f t="shared" ca="1" si="5"/>
        <v>270.29000000000002</v>
      </c>
      <c r="J25" s="177">
        <f t="shared" ca="1" si="6"/>
        <v>157.9</v>
      </c>
      <c r="K25" s="177">
        <f t="shared" ca="1" si="7"/>
        <v>4.8099999999999996</v>
      </c>
      <c r="L25" s="177">
        <f t="shared" ca="1" si="8"/>
        <v>0.93</v>
      </c>
      <c r="M25" s="178">
        <f t="shared" ca="1" si="9"/>
        <v>433.93000000000006</v>
      </c>
      <c r="N25" s="176">
        <f t="shared" ca="1" si="10"/>
        <v>270.29622888484317</v>
      </c>
      <c r="O25" s="177">
        <f t="shared" ca="1" si="11"/>
        <v>157.90363883575691</v>
      </c>
      <c r="P25" s="177">
        <f t="shared" ca="1" si="12"/>
        <v>4.8101108473716945</v>
      </c>
      <c r="Q25" s="177">
        <f t="shared" ca="1" si="13"/>
        <v>0.9300214320282072</v>
      </c>
      <c r="R25" s="178">
        <f t="shared" ca="1" si="14"/>
        <v>433.93999999999994</v>
      </c>
      <c r="W25" s="47"/>
      <c r="X25" s="47">
        <v>25</v>
      </c>
    </row>
    <row r="26" spans="1:24">
      <c r="A26" s="62" t="s">
        <v>68</v>
      </c>
      <c r="B26" s="171">
        <f t="shared" ca="1" si="3"/>
        <v>688.87</v>
      </c>
      <c r="C26" s="176">
        <f t="shared" ca="1" si="4"/>
        <v>512.89778555134649</v>
      </c>
      <c r="D26" s="177">
        <f t="shared" ca="1" si="4"/>
        <v>164.16000088045826</v>
      </c>
      <c r="E26" s="177">
        <f t="shared" ca="1" si="4"/>
        <v>9.3591011737922489</v>
      </c>
      <c r="F26" s="178">
        <f t="shared" ca="1" si="4"/>
        <v>2.4531123944030298</v>
      </c>
      <c r="G26" s="179">
        <f t="shared" ca="1" si="1"/>
        <v>0</v>
      </c>
      <c r="H26" s="179">
        <f t="shared" ca="1" si="2"/>
        <v>433.93</v>
      </c>
      <c r="I26" s="180">
        <f t="shared" ca="1" si="5"/>
        <v>270.29000000000002</v>
      </c>
      <c r="J26" s="177">
        <f t="shared" ca="1" si="6"/>
        <v>157.9</v>
      </c>
      <c r="K26" s="177">
        <f t="shared" ca="1" si="7"/>
        <v>4.8099999999999996</v>
      </c>
      <c r="L26" s="177">
        <f t="shared" ca="1" si="8"/>
        <v>0.92</v>
      </c>
      <c r="M26" s="178">
        <f t="shared" ca="1" si="9"/>
        <v>433.92000000000007</v>
      </c>
      <c r="N26" s="176">
        <f t="shared" ca="1" si="10"/>
        <v>270.2962290283923</v>
      </c>
      <c r="O26" s="177">
        <f t="shared" ca="1" si="11"/>
        <v>157.9036389196165</v>
      </c>
      <c r="P26" s="177">
        <f t="shared" ca="1" si="12"/>
        <v>4.8101108499262528</v>
      </c>
      <c r="Q26" s="177">
        <f t="shared" ca="1" si="13"/>
        <v>0.92002120206489668</v>
      </c>
      <c r="R26" s="178">
        <f t="shared" ca="1" si="14"/>
        <v>433.92999999999995</v>
      </c>
      <c r="W26" s="47"/>
      <c r="X26" s="47">
        <v>26</v>
      </c>
    </row>
    <row r="27" spans="1:24">
      <c r="A27" s="62" t="s">
        <v>69</v>
      </c>
      <c r="B27" s="171">
        <f t="shared" ca="1" si="3"/>
        <v>688.67</v>
      </c>
      <c r="C27" s="176">
        <f t="shared" ca="1" si="4"/>
        <v>512.74887565962479</v>
      </c>
      <c r="D27" s="177">
        <f t="shared" ca="1" si="4"/>
        <v>164.11234021853929</v>
      </c>
      <c r="E27" s="177">
        <f t="shared" ca="1" si="4"/>
        <v>9.3563839408821803</v>
      </c>
      <c r="F27" s="178">
        <f t="shared" ca="1" si="4"/>
        <v>2.4524001809536404</v>
      </c>
      <c r="G27" s="179">
        <f t="shared" ca="1" si="1"/>
        <v>0</v>
      </c>
      <c r="H27" s="179">
        <f t="shared" ca="1" si="2"/>
        <v>452.16</v>
      </c>
      <c r="I27" s="180">
        <f t="shared" ca="1" si="5"/>
        <v>288.57</v>
      </c>
      <c r="J27" s="177">
        <f t="shared" ca="1" si="6"/>
        <v>157.86000000000001</v>
      </c>
      <c r="K27" s="177">
        <f t="shared" ca="1" si="7"/>
        <v>4.8099999999999996</v>
      </c>
      <c r="L27" s="177">
        <f t="shared" ca="1" si="8"/>
        <v>0.92</v>
      </c>
      <c r="M27" s="178">
        <f t="shared" ca="1" si="9"/>
        <v>452.16</v>
      </c>
      <c r="N27" s="176">
        <f t="shared" ca="1" si="10"/>
        <v>288.57</v>
      </c>
      <c r="O27" s="177">
        <f t="shared" ca="1" si="11"/>
        <v>157.86000000000001</v>
      </c>
      <c r="P27" s="177">
        <f t="shared" ca="1" si="12"/>
        <v>4.8099999999999996</v>
      </c>
      <c r="Q27" s="177">
        <f t="shared" ca="1" si="13"/>
        <v>0.92</v>
      </c>
      <c r="R27" s="178">
        <f t="shared" ca="1" si="14"/>
        <v>452.16</v>
      </c>
      <c r="W27" s="47"/>
      <c r="X27" s="47">
        <v>27</v>
      </c>
    </row>
    <row r="28" spans="1:24">
      <c r="A28" s="62" t="s">
        <v>70</v>
      </c>
      <c r="B28" s="171">
        <f t="shared" ca="1" si="3"/>
        <v>688.67</v>
      </c>
      <c r="C28" s="176">
        <f t="shared" ca="1" si="4"/>
        <v>512.74887565962479</v>
      </c>
      <c r="D28" s="177">
        <f t="shared" ca="1" si="4"/>
        <v>164.11234021853929</v>
      </c>
      <c r="E28" s="177">
        <f t="shared" ca="1" si="4"/>
        <v>9.3563839408821803</v>
      </c>
      <c r="F28" s="178">
        <f t="shared" ca="1" si="4"/>
        <v>2.4524001809536404</v>
      </c>
      <c r="G28" s="179">
        <f t="shared" ca="1" si="1"/>
        <v>0</v>
      </c>
      <c r="H28" s="179">
        <f t="shared" ca="1" si="2"/>
        <v>529.11</v>
      </c>
      <c r="I28" s="180">
        <f t="shared" ca="1" si="5"/>
        <v>365.52</v>
      </c>
      <c r="J28" s="177">
        <f t="shared" ca="1" si="6"/>
        <v>157.86000000000001</v>
      </c>
      <c r="K28" s="177">
        <f t="shared" ca="1" si="7"/>
        <v>4.8099999999999996</v>
      </c>
      <c r="L28" s="177">
        <f t="shared" ca="1" si="8"/>
        <v>0.92</v>
      </c>
      <c r="M28" s="178">
        <f t="shared" ca="1" si="9"/>
        <v>529.1099999999999</v>
      </c>
      <c r="N28" s="176">
        <f t="shared" ca="1" si="10"/>
        <v>365.52000000000004</v>
      </c>
      <c r="O28" s="177">
        <f t="shared" ca="1" si="11"/>
        <v>157.86000000000004</v>
      </c>
      <c r="P28" s="177">
        <f t="shared" ca="1" si="12"/>
        <v>4.8100000000000005</v>
      </c>
      <c r="Q28" s="177">
        <f t="shared" ca="1" si="13"/>
        <v>0.92000000000000026</v>
      </c>
      <c r="R28" s="178">
        <f t="shared" ca="1" si="14"/>
        <v>529.11</v>
      </c>
      <c r="W28" s="47"/>
      <c r="X28" s="47">
        <v>28</v>
      </c>
    </row>
    <row r="29" spans="1:24">
      <c r="A29" s="62" t="s">
        <v>71</v>
      </c>
      <c r="B29" s="171">
        <f t="shared" ca="1" si="3"/>
        <v>688.67</v>
      </c>
      <c r="C29" s="176">
        <f t="shared" ca="1" si="4"/>
        <v>512.74887565962479</v>
      </c>
      <c r="D29" s="177">
        <f t="shared" ca="1" si="4"/>
        <v>164.11234021853929</v>
      </c>
      <c r="E29" s="177">
        <f t="shared" ca="1" si="4"/>
        <v>9.3563839408821803</v>
      </c>
      <c r="F29" s="178">
        <f t="shared" ca="1" si="4"/>
        <v>2.4524001809536404</v>
      </c>
      <c r="G29" s="179">
        <f t="shared" ca="1" si="1"/>
        <v>0</v>
      </c>
      <c r="H29" s="179">
        <f t="shared" ca="1" si="2"/>
        <v>538.73</v>
      </c>
      <c r="I29" s="180">
        <f t="shared" ca="1" si="5"/>
        <v>375.14</v>
      </c>
      <c r="J29" s="177">
        <f t="shared" ca="1" si="6"/>
        <v>157.86000000000001</v>
      </c>
      <c r="K29" s="177">
        <f t="shared" ca="1" si="7"/>
        <v>4.8099999999999996</v>
      </c>
      <c r="L29" s="177">
        <f t="shared" ca="1" si="8"/>
        <v>0.92</v>
      </c>
      <c r="M29" s="178">
        <f t="shared" ca="1" si="9"/>
        <v>538.7299999999999</v>
      </c>
      <c r="N29" s="176">
        <f t="shared" ca="1" si="10"/>
        <v>375.14000000000004</v>
      </c>
      <c r="O29" s="177">
        <f t="shared" ca="1" si="11"/>
        <v>157.86000000000004</v>
      </c>
      <c r="P29" s="177">
        <f t="shared" ca="1" si="12"/>
        <v>4.8100000000000005</v>
      </c>
      <c r="Q29" s="177">
        <f t="shared" ca="1" si="13"/>
        <v>0.92000000000000026</v>
      </c>
      <c r="R29" s="178">
        <f t="shared" ca="1" si="14"/>
        <v>538.73</v>
      </c>
      <c r="W29" s="47"/>
      <c r="X29" s="47">
        <v>29</v>
      </c>
    </row>
    <row r="30" spans="1:24">
      <c r="A30" s="62" t="s">
        <v>72</v>
      </c>
      <c r="B30" s="171">
        <f t="shared" ca="1" si="3"/>
        <v>688.67</v>
      </c>
      <c r="C30" s="176">
        <f t="shared" ca="1" si="4"/>
        <v>512.74887565962479</v>
      </c>
      <c r="D30" s="177">
        <f t="shared" ca="1" si="4"/>
        <v>164.11234021853929</v>
      </c>
      <c r="E30" s="177">
        <f t="shared" ca="1" si="4"/>
        <v>9.3563839408821803</v>
      </c>
      <c r="F30" s="178">
        <f t="shared" ca="1" si="4"/>
        <v>2.4524001809536404</v>
      </c>
      <c r="G30" s="179">
        <f t="shared" ca="1" si="1"/>
        <v>0</v>
      </c>
      <c r="H30" s="179">
        <f t="shared" ca="1" si="2"/>
        <v>433.88</v>
      </c>
      <c r="I30" s="180">
        <f t="shared" ca="1" si="5"/>
        <v>270.29000000000002</v>
      </c>
      <c r="J30" s="177">
        <f t="shared" ca="1" si="6"/>
        <v>157.86000000000001</v>
      </c>
      <c r="K30" s="177">
        <f t="shared" ca="1" si="7"/>
        <v>4.8099999999999996</v>
      </c>
      <c r="L30" s="177">
        <f t="shared" ca="1" si="8"/>
        <v>0.92</v>
      </c>
      <c r="M30" s="178">
        <f t="shared" ca="1" si="9"/>
        <v>433.88000000000005</v>
      </c>
      <c r="N30" s="176">
        <f t="shared" ca="1" si="10"/>
        <v>270.28999999999996</v>
      </c>
      <c r="O30" s="177">
        <f t="shared" ca="1" si="11"/>
        <v>157.85999999999999</v>
      </c>
      <c r="P30" s="177">
        <f t="shared" ca="1" si="12"/>
        <v>4.8099999999999987</v>
      </c>
      <c r="Q30" s="177">
        <f t="shared" ca="1" si="13"/>
        <v>0.91999999999999993</v>
      </c>
      <c r="R30" s="178">
        <f t="shared" ca="1" si="14"/>
        <v>433.88</v>
      </c>
      <c r="W30" s="47"/>
      <c r="X30" s="47">
        <v>30</v>
      </c>
    </row>
    <row r="31" spans="1:24">
      <c r="A31" s="62" t="s">
        <v>73</v>
      </c>
      <c r="B31" s="171">
        <f t="shared" ca="1" si="3"/>
        <v>688.59</v>
      </c>
      <c r="C31" s="176">
        <f t="shared" ca="1" si="4"/>
        <v>512.68931170293627</v>
      </c>
      <c r="D31" s="177">
        <f t="shared" ca="1" si="4"/>
        <v>164.09327595377172</v>
      </c>
      <c r="E31" s="177">
        <f t="shared" ca="1" si="4"/>
        <v>9.355297047718155</v>
      </c>
      <c r="F31" s="178">
        <f t="shared" ca="1" si="4"/>
        <v>2.4521152955738854</v>
      </c>
      <c r="G31" s="179">
        <f t="shared" ca="1" si="1"/>
        <v>0</v>
      </c>
      <c r="H31" s="179">
        <f t="shared" ca="1" si="2"/>
        <v>433.86</v>
      </c>
      <c r="I31" s="180">
        <f t="shared" ca="1" si="5"/>
        <v>270.29000000000002</v>
      </c>
      <c r="J31" s="177">
        <f t="shared" ca="1" si="6"/>
        <v>157.84</v>
      </c>
      <c r="K31" s="177">
        <f t="shared" ca="1" si="7"/>
        <v>4.8099999999999996</v>
      </c>
      <c r="L31" s="177">
        <f t="shared" ca="1" si="8"/>
        <v>0.92</v>
      </c>
      <c r="M31" s="178">
        <f t="shared" ca="1" si="9"/>
        <v>433.86</v>
      </c>
      <c r="N31" s="176">
        <f t="shared" ca="1" si="10"/>
        <v>270.29000000000002</v>
      </c>
      <c r="O31" s="177">
        <f t="shared" ca="1" si="11"/>
        <v>157.84</v>
      </c>
      <c r="P31" s="177">
        <f t="shared" ca="1" si="12"/>
        <v>4.8099999999999996</v>
      </c>
      <c r="Q31" s="177">
        <f t="shared" ca="1" si="13"/>
        <v>0.92</v>
      </c>
      <c r="R31" s="178">
        <f t="shared" ca="1" si="14"/>
        <v>433.86</v>
      </c>
      <c r="W31" s="47"/>
      <c r="X31" s="47">
        <v>31</v>
      </c>
    </row>
    <row r="32" spans="1:24">
      <c r="A32" s="62" t="s">
        <v>74</v>
      </c>
      <c r="B32" s="171">
        <f t="shared" ca="1" si="3"/>
        <v>688.87</v>
      </c>
      <c r="C32" s="176">
        <f t="shared" ca="1" si="4"/>
        <v>512.89778555134649</v>
      </c>
      <c r="D32" s="177">
        <f t="shared" ca="1" si="4"/>
        <v>164.16000088045826</v>
      </c>
      <c r="E32" s="177">
        <f t="shared" ca="1" si="4"/>
        <v>9.3591011737922489</v>
      </c>
      <c r="F32" s="178">
        <f t="shared" ca="1" si="4"/>
        <v>2.4531123944030298</v>
      </c>
      <c r="G32" s="179">
        <f t="shared" ca="1" si="1"/>
        <v>0</v>
      </c>
      <c r="H32" s="179">
        <f t="shared" ca="1" si="2"/>
        <v>433.93</v>
      </c>
      <c r="I32" s="180">
        <f t="shared" ca="1" si="5"/>
        <v>270.29000000000002</v>
      </c>
      <c r="J32" s="177">
        <f t="shared" ca="1" si="6"/>
        <v>157.9</v>
      </c>
      <c r="K32" s="177">
        <f t="shared" ca="1" si="7"/>
        <v>4.8099999999999996</v>
      </c>
      <c r="L32" s="177">
        <f t="shared" ca="1" si="8"/>
        <v>0.92</v>
      </c>
      <c r="M32" s="178">
        <f t="shared" ca="1" si="9"/>
        <v>433.92000000000007</v>
      </c>
      <c r="N32" s="176">
        <f t="shared" ca="1" si="10"/>
        <v>270.2962290283923</v>
      </c>
      <c r="O32" s="177">
        <f t="shared" ca="1" si="11"/>
        <v>157.9036389196165</v>
      </c>
      <c r="P32" s="177">
        <f t="shared" ca="1" si="12"/>
        <v>4.8101108499262528</v>
      </c>
      <c r="Q32" s="177">
        <f t="shared" ca="1" si="13"/>
        <v>0.92002120206489668</v>
      </c>
      <c r="R32" s="178">
        <f t="shared" ca="1" si="14"/>
        <v>433.92999999999995</v>
      </c>
      <c r="W32" s="47"/>
      <c r="X32" s="47">
        <v>32</v>
      </c>
    </row>
    <row r="33" spans="1:24">
      <c r="A33" s="62" t="s">
        <v>75</v>
      </c>
      <c r="B33" s="171">
        <f t="shared" ca="1" si="3"/>
        <v>688.87</v>
      </c>
      <c r="C33" s="176">
        <f t="shared" ca="1" si="4"/>
        <v>512.89778555134649</v>
      </c>
      <c r="D33" s="177">
        <f t="shared" ca="1" si="4"/>
        <v>164.16000088045826</v>
      </c>
      <c r="E33" s="177">
        <f t="shared" ca="1" si="4"/>
        <v>9.3591011737922489</v>
      </c>
      <c r="F33" s="178">
        <f t="shared" ca="1" si="4"/>
        <v>2.4531123944030298</v>
      </c>
      <c r="G33" s="179">
        <f t="shared" ca="1" si="1"/>
        <v>0</v>
      </c>
      <c r="H33" s="179">
        <f t="shared" ca="1" si="2"/>
        <v>360.67</v>
      </c>
      <c r="I33" s="180">
        <f t="shared" ca="1" si="5"/>
        <v>270.29000000000002</v>
      </c>
      <c r="J33" s="177">
        <f t="shared" ca="1" si="6"/>
        <v>87.53</v>
      </c>
      <c r="K33" s="177">
        <f t="shared" ca="1" si="7"/>
        <v>1.92</v>
      </c>
      <c r="L33" s="177">
        <f t="shared" ca="1" si="8"/>
        <v>0.92</v>
      </c>
      <c r="M33" s="178">
        <f t="shared" ca="1" si="9"/>
        <v>360.66000000000008</v>
      </c>
      <c r="N33" s="176">
        <f t="shared" ca="1" si="10"/>
        <v>270.29749431597622</v>
      </c>
      <c r="O33" s="177">
        <f t="shared" ca="1" si="11"/>
        <v>87.532426939499786</v>
      </c>
      <c r="P33" s="177">
        <f t="shared" ca="1" si="12"/>
        <v>1.9200532357344864</v>
      </c>
      <c r="Q33" s="177">
        <f t="shared" ca="1" si="13"/>
        <v>0.92002550878944145</v>
      </c>
      <c r="R33" s="178">
        <f t="shared" ca="1" si="14"/>
        <v>360.6699999999999</v>
      </c>
      <c r="W33" s="47"/>
      <c r="X33" s="47">
        <v>33</v>
      </c>
    </row>
    <row r="34" spans="1:24">
      <c r="A34" s="62" t="s">
        <v>76</v>
      </c>
      <c r="B34" s="171">
        <f t="shared" ca="1" si="3"/>
        <v>688.87</v>
      </c>
      <c r="C34" s="176">
        <f t="shared" ca="1" si="4"/>
        <v>512.89778555134649</v>
      </c>
      <c r="D34" s="177">
        <f t="shared" ca="1" si="4"/>
        <v>164.16000088045826</v>
      </c>
      <c r="E34" s="177">
        <f t="shared" ca="1" si="4"/>
        <v>9.3591011737922489</v>
      </c>
      <c r="F34" s="178">
        <f t="shared" ca="1" si="4"/>
        <v>2.4531123944030298</v>
      </c>
      <c r="G34" s="179">
        <f t="shared" ca="1" si="1"/>
        <v>0</v>
      </c>
      <c r="H34" s="179">
        <f t="shared" ca="1" si="2"/>
        <v>360.67</v>
      </c>
      <c r="I34" s="180">
        <f t="shared" ca="1" si="5"/>
        <v>270.29000000000002</v>
      </c>
      <c r="J34" s="177">
        <f t="shared" ca="1" si="6"/>
        <v>87.53</v>
      </c>
      <c r="K34" s="177">
        <f t="shared" ca="1" si="7"/>
        <v>1.92</v>
      </c>
      <c r="L34" s="177">
        <f t="shared" ca="1" si="8"/>
        <v>0.92</v>
      </c>
      <c r="M34" s="178">
        <f t="shared" ca="1" si="9"/>
        <v>360.66000000000008</v>
      </c>
      <c r="N34" s="176">
        <f t="shared" ca="1" si="10"/>
        <v>270.29749431597622</v>
      </c>
      <c r="O34" s="177">
        <f t="shared" ca="1" si="11"/>
        <v>87.532426939499786</v>
      </c>
      <c r="P34" s="177">
        <f t="shared" ca="1" si="12"/>
        <v>1.9200532357344864</v>
      </c>
      <c r="Q34" s="177">
        <f t="shared" ca="1" si="13"/>
        <v>0.92002550878944145</v>
      </c>
      <c r="R34" s="178">
        <f t="shared" ca="1" si="14"/>
        <v>360.6699999999999</v>
      </c>
      <c r="W34" s="47"/>
      <c r="X34" s="47">
        <v>34</v>
      </c>
    </row>
    <row r="35" spans="1:24">
      <c r="A35" s="62" t="s">
        <v>77</v>
      </c>
      <c r="B35" s="171">
        <f t="shared" ca="1" si="3"/>
        <v>688.87</v>
      </c>
      <c r="C35" s="176">
        <f t="shared" ca="1" si="4"/>
        <v>512.89778555134649</v>
      </c>
      <c r="D35" s="177">
        <f t="shared" ca="1" si="4"/>
        <v>164.16000088045826</v>
      </c>
      <c r="E35" s="177">
        <f t="shared" ca="1" si="4"/>
        <v>9.3591011737922489</v>
      </c>
      <c r="F35" s="178">
        <f t="shared" ca="1" si="4"/>
        <v>2.4531123944030298</v>
      </c>
      <c r="G35" s="179">
        <f t="shared" ca="1" si="1"/>
        <v>0</v>
      </c>
      <c r="H35" s="179">
        <f t="shared" ca="1" si="2"/>
        <v>360.67</v>
      </c>
      <c r="I35" s="180">
        <f t="shared" ca="1" si="5"/>
        <v>270.29000000000002</v>
      </c>
      <c r="J35" s="177">
        <f t="shared" ca="1" si="6"/>
        <v>87.53</v>
      </c>
      <c r="K35" s="177">
        <f t="shared" ca="1" si="7"/>
        <v>1.92</v>
      </c>
      <c r="L35" s="177">
        <f t="shared" ca="1" si="8"/>
        <v>0.92</v>
      </c>
      <c r="M35" s="178">
        <f t="shared" ca="1" si="9"/>
        <v>360.66000000000008</v>
      </c>
      <c r="N35" s="176">
        <f t="shared" ca="1" si="10"/>
        <v>270.29749431597622</v>
      </c>
      <c r="O35" s="177">
        <f t="shared" ca="1" si="11"/>
        <v>87.532426939499786</v>
      </c>
      <c r="P35" s="177">
        <f t="shared" ca="1" si="12"/>
        <v>1.9200532357344864</v>
      </c>
      <c r="Q35" s="177">
        <f t="shared" ca="1" si="13"/>
        <v>0.92002550878944145</v>
      </c>
      <c r="R35" s="178">
        <f t="shared" ca="1" si="14"/>
        <v>360.6699999999999</v>
      </c>
      <c r="W35" s="47"/>
      <c r="X35" s="47">
        <v>35</v>
      </c>
    </row>
    <row r="36" spans="1:24">
      <c r="A36" s="62" t="s">
        <v>78</v>
      </c>
      <c r="B36" s="171">
        <f t="shared" ca="1" si="3"/>
        <v>688.87</v>
      </c>
      <c r="C36" s="176">
        <f t="shared" ref="C36:F67" ca="1" si="15">$B36*C$1/100</f>
        <v>512.89778555134649</v>
      </c>
      <c r="D36" s="177">
        <f t="shared" ca="1" si="15"/>
        <v>164.16000088045826</v>
      </c>
      <c r="E36" s="177">
        <f t="shared" ca="1" si="15"/>
        <v>9.3591011737922489</v>
      </c>
      <c r="F36" s="178">
        <f t="shared" ca="1" si="15"/>
        <v>2.4531123944030298</v>
      </c>
      <c r="G36" s="179">
        <f t="shared" ca="1" si="1"/>
        <v>0</v>
      </c>
      <c r="H36" s="179">
        <f t="shared" ca="1" si="2"/>
        <v>360.67</v>
      </c>
      <c r="I36" s="180">
        <f t="shared" ca="1" si="5"/>
        <v>270.29000000000002</v>
      </c>
      <c r="J36" s="177">
        <f t="shared" ca="1" si="6"/>
        <v>87.53</v>
      </c>
      <c r="K36" s="177">
        <f t="shared" ca="1" si="7"/>
        <v>1.92</v>
      </c>
      <c r="L36" s="177">
        <f t="shared" ca="1" si="8"/>
        <v>0.92</v>
      </c>
      <c r="M36" s="178">
        <f t="shared" ca="1" si="9"/>
        <v>360.66000000000008</v>
      </c>
      <c r="N36" s="176">
        <f t="shared" ca="1" si="10"/>
        <v>270.29749431597622</v>
      </c>
      <c r="O36" s="177">
        <f t="shared" ca="1" si="11"/>
        <v>87.532426939499786</v>
      </c>
      <c r="P36" s="177">
        <f t="shared" ca="1" si="12"/>
        <v>1.9200532357344864</v>
      </c>
      <c r="Q36" s="177">
        <f t="shared" ca="1" si="13"/>
        <v>0.92002550878944145</v>
      </c>
      <c r="R36" s="178">
        <f t="shared" ca="1" si="14"/>
        <v>360.6699999999999</v>
      </c>
      <c r="W36" s="47"/>
      <c r="X36" s="47">
        <v>36</v>
      </c>
    </row>
    <row r="37" spans="1:24">
      <c r="A37" s="62" t="s">
        <v>79</v>
      </c>
      <c r="B37" s="171">
        <f t="shared" ca="1" si="3"/>
        <v>688.87</v>
      </c>
      <c r="C37" s="176">
        <f t="shared" ca="1" si="15"/>
        <v>512.89778555134649</v>
      </c>
      <c r="D37" s="177">
        <f t="shared" ca="1" si="15"/>
        <v>164.16000088045826</v>
      </c>
      <c r="E37" s="177">
        <f t="shared" ca="1" si="15"/>
        <v>9.3591011737922489</v>
      </c>
      <c r="F37" s="178">
        <f t="shared" ca="1" si="15"/>
        <v>2.4531123944030298</v>
      </c>
      <c r="G37" s="179">
        <f t="shared" ca="1" si="1"/>
        <v>0</v>
      </c>
      <c r="H37" s="179">
        <f t="shared" ca="1" si="2"/>
        <v>360.67</v>
      </c>
      <c r="I37" s="180">
        <f t="shared" ca="1" si="5"/>
        <v>270.29000000000002</v>
      </c>
      <c r="J37" s="177">
        <f t="shared" ca="1" si="6"/>
        <v>87.53</v>
      </c>
      <c r="K37" s="177">
        <f t="shared" ca="1" si="7"/>
        <v>1.92</v>
      </c>
      <c r="L37" s="177">
        <f t="shared" ca="1" si="8"/>
        <v>0.92</v>
      </c>
      <c r="M37" s="178">
        <f t="shared" ca="1" si="9"/>
        <v>360.66000000000008</v>
      </c>
      <c r="N37" s="176">
        <f t="shared" ca="1" si="10"/>
        <v>270.29749431597622</v>
      </c>
      <c r="O37" s="177">
        <f t="shared" ca="1" si="11"/>
        <v>87.532426939499786</v>
      </c>
      <c r="P37" s="177">
        <f t="shared" ca="1" si="12"/>
        <v>1.9200532357344864</v>
      </c>
      <c r="Q37" s="177">
        <f t="shared" ca="1" si="13"/>
        <v>0.92002550878944145</v>
      </c>
      <c r="R37" s="178">
        <f t="shared" ca="1" si="14"/>
        <v>360.6699999999999</v>
      </c>
      <c r="W37" s="47"/>
      <c r="X37" s="47">
        <v>37</v>
      </c>
    </row>
    <row r="38" spans="1:24">
      <c r="A38" s="62" t="s">
        <v>80</v>
      </c>
      <c r="B38" s="171">
        <f t="shared" ca="1" si="3"/>
        <v>688.87</v>
      </c>
      <c r="C38" s="176">
        <f t="shared" ca="1" si="15"/>
        <v>512.89778555134649</v>
      </c>
      <c r="D38" s="177">
        <f t="shared" ca="1" si="15"/>
        <v>164.16000088045826</v>
      </c>
      <c r="E38" s="177">
        <f t="shared" ca="1" si="15"/>
        <v>9.3591011737922489</v>
      </c>
      <c r="F38" s="178">
        <f t="shared" ca="1" si="15"/>
        <v>2.4531123944030298</v>
      </c>
      <c r="G38" s="179">
        <f t="shared" ca="1" si="1"/>
        <v>0</v>
      </c>
      <c r="H38" s="179">
        <f t="shared" ca="1" si="2"/>
        <v>360.67</v>
      </c>
      <c r="I38" s="180">
        <f t="shared" ca="1" si="5"/>
        <v>270.29000000000002</v>
      </c>
      <c r="J38" s="177">
        <f t="shared" ca="1" si="6"/>
        <v>87.53</v>
      </c>
      <c r="K38" s="177">
        <f t="shared" ca="1" si="7"/>
        <v>1.92</v>
      </c>
      <c r="L38" s="177">
        <f t="shared" ca="1" si="8"/>
        <v>0.92</v>
      </c>
      <c r="M38" s="178">
        <f t="shared" ca="1" si="9"/>
        <v>360.66000000000008</v>
      </c>
      <c r="N38" s="176">
        <f t="shared" ca="1" si="10"/>
        <v>270.29749431597622</v>
      </c>
      <c r="O38" s="177">
        <f t="shared" ca="1" si="11"/>
        <v>87.532426939499786</v>
      </c>
      <c r="P38" s="177">
        <f t="shared" ca="1" si="12"/>
        <v>1.9200532357344864</v>
      </c>
      <c r="Q38" s="177">
        <f t="shared" ca="1" si="13"/>
        <v>0.92002550878944145</v>
      </c>
      <c r="R38" s="178">
        <f t="shared" ca="1" si="14"/>
        <v>360.6699999999999</v>
      </c>
      <c r="W38" s="47"/>
      <c r="X38" s="47">
        <v>38</v>
      </c>
    </row>
    <row r="39" spans="1:24">
      <c r="A39" s="62" t="s">
        <v>81</v>
      </c>
      <c r="B39" s="171">
        <f t="shared" ca="1" si="3"/>
        <v>688.87</v>
      </c>
      <c r="C39" s="176">
        <f t="shared" ca="1" si="15"/>
        <v>512.89778555134649</v>
      </c>
      <c r="D39" s="177">
        <f t="shared" ca="1" si="15"/>
        <v>164.16000088045826</v>
      </c>
      <c r="E39" s="177">
        <f t="shared" ca="1" si="15"/>
        <v>9.3591011737922489</v>
      </c>
      <c r="F39" s="178">
        <f t="shared" ca="1" si="15"/>
        <v>2.4531123944030298</v>
      </c>
      <c r="G39" s="179">
        <f t="shared" ca="1" si="1"/>
        <v>0</v>
      </c>
      <c r="H39" s="179">
        <f t="shared" ca="1" si="2"/>
        <v>360.9</v>
      </c>
      <c r="I39" s="180">
        <f t="shared" ca="1" si="5"/>
        <v>270.3</v>
      </c>
      <c r="J39" s="177">
        <f t="shared" ca="1" si="6"/>
        <v>87.53</v>
      </c>
      <c r="K39" s="177">
        <f t="shared" ca="1" si="7"/>
        <v>1.92</v>
      </c>
      <c r="L39" s="177">
        <f t="shared" ca="1" si="8"/>
        <v>1.1399999999999999</v>
      </c>
      <c r="M39" s="178">
        <f t="shared" ca="1" si="9"/>
        <v>360.89000000000004</v>
      </c>
      <c r="N39" s="176">
        <f t="shared" ca="1" si="10"/>
        <v>270.30748981684167</v>
      </c>
      <c r="O39" s="177">
        <f t="shared" ca="1" si="11"/>
        <v>87.532425392778947</v>
      </c>
      <c r="P39" s="177">
        <f t="shared" ca="1" si="12"/>
        <v>1.9200532018066443</v>
      </c>
      <c r="Q39" s="177">
        <f t="shared" ca="1" si="13"/>
        <v>1.140031588572695</v>
      </c>
      <c r="R39" s="178">
        <f t="shared" ca="1" si="14"/>
        <v>360.89999999999992</v>
      </c>
      <c r="W39" s="47"/>
      <c r="X39" s="47">
        <v>39</v>
      </c>
    </row>
    <row r="40" spans="1:24">
      <c r="A40" s="62" t="s">
        <v>82</v>
      </c>
      <c r="B40" s="171">
        <f t="shared" ca="1" si="3"/>
        <v>688.87</v>
      </c>
      <c r="C40" s="176">
        <f t="shared" ca="1" si="15"/>
        <v>512.89778555134649</v>
      </c>
      <c r="D40" s="177">
        <f t="shared" ca="1" si="15"/>
        <v>164.16000088045826</v>
      </c>
      <c r="E40" s="177">
        <f t="shared" ca="1" si="15"/>
        <v>9.3591011737922489</v>
      </c>
      <c r="F40" s="178">
        <f t="shared" ca="1" si="15"/>
        <v>2.4531123944030298</v>
      </c>
      <c r="G40" s="179">
        <f t="shared" ca="1" si="1"/>
        <v>0</v>
      </c>
      <c r="H40" s="179">
        <f t="shared" ca="1" si="2"/>
        <v>360.9</v>
      </c>
      <c r="I40" s="180">
        <f t="shared" ca="1" si="5"/>
        <v>270.3</v>
      </c>
      <c r="J40" s="177">
        <f t="shared" ca="1" si="6"/>
        <v>87.53</v>
      </c>
      <c r="K40" s="177">
        <f t="shared" ca="1" si="7"/>
        <v>1.92</v>
      </c>
      <c r="L40" s="177">
        <f t="shared" ca="1" si="8"/>
        <v>1.1399999999999999</v>
      </c>
      <c r="M40" s="178">
        <f t="shared" ca="1" si="9"/>
        <v>360.89000000000004</v>
      </c>
      <c r="N40" s="176">
        <f t="shared" ca="1" si="10"/>
        <v>270.30748981684167</v>
      </c>
      <c r="O40" s="177">
        <f t="shared" ca="1" si="11"/>
        <v>87.532425392778947</v>
      </c>
      <c r="P40" s="177">
        <f t="shared" ca="1" si="12"/>
        <v>1.9200532018066443</v>
      </c>
      <c r="Q40" s="177">
        <f t="shared" ca="1" si="13"/>
        <v>1.140031588572695</v>
      </c>
      <c r="R40" s="178">
        <f t="shared" ca="1" si="14"/>
        <v>360.89999999999992</v>
      </c>
      <c r="W40" s="47"/>
      <c r="X40" s="47">
        <v>40</v>
      </c>
    </row>
    <row r="41" spans="1:24">
      <c r="A41" s="62" t="s">
        <v>83</v>
      </c>
      <c r="B41" s="171">
        <f t="shared" ca="1" si="3"/>
        <v>688.87</v>
      </c>
      <c r="C41" s="176">
        <f t="shared" ca="1" si="15"/>
        <v>512.89778555134649</v>
      </c>
      <c r="D41" s="177">
        <f t="shared" ca="1" si="15"/>
        <v>164.16000088045826</v>
      </c>
      <c r="E41" s="177">
        <f t="shared" ca="1" si="15"/>
        <v>9.3591011737922489</v>
      </c>
      <c r="F41" s="178">
        <f t="shared" ca="1" si="15"/>
        <v>2.4531123944030298</v>
      </c>
      <c r="G41" s="179">
        <f t="shared" ca="1" si="1"/>
        <v>0</v>
      </c>
      <c r="H41" s="179">
        <f t="shared" ca="1" si="2"/>
        <v>360.9</v>
      </c>
      <c r="I41" s="180">
        <f t="shared" ca="1" si="5"/>
        <v>270.3</v>
      </c>
      <c r="J41" s="177">
        <f t="shared" ca="1" si="6"/>
        <v>87.53</v>
      </c>
      <c r="K41" s="177">
        <f t="shared" ca="1" si="7"/>
        <v>1.92</v>
      </c>
      <c r="L41" s="177">
        <f t="shared" ca="1" si="8"/>
        <v>1.1399999999999999</v>
      </c>
      <c r="M41" s="178">
        <f t="shared" ca="1" si="9"/>
        <v>360.89000000000004</v>
      </c>
      <c r="N41" s="176">
        <f t="shared" ca="1" si="10"/>
        <v>270.30748981684167</v>
      </c>
      <c r="O41" s="177">
        <f t="shared" ca="1" si="11"/>
        <v>87.532425392778947</v>
      </c>
      <c r="P41" s="177">
        <f t="shared" ca="1" si="12"/>
        <v>1.9200532018066443</v>
      </c>
      <c r="Q41" s="177">
        <f t="shared" ca="1" si="13"/>
        <v>1.140031588572695</v>
      </c>
      <c r="R41" s="178">
        <f t="shared" ca="1" si="14"/>
        <v>360.89999999999992</v>
      </c>
      <c r="W41" s="47"/>
      <c r="X41" s="47">
        <v>41</v>
      </c>
    </row>
    <row r="42" spans="1:24">
      <c r="A42" s="62" t="s">
        <v>84</v>
      </c>
      <c r="B42" s="171">
        <f t="shared" ca="1" si="3"/>
        <v>688.87</v>
      </c>
      <c r="C42" s="176">
        <f t="shared" ca="1" si="15"/>
        <v>512.89778555134649</v>
      </c>
      <c r="D42" s="177">
        <f t="shared" ca="1" si="15"/>
        <v>164.16000088045826</v>
      </c>
      <c r="E42" s="177">
        <f t="shared" ca="1" si="15"/>
        <v>9.3591011737922489</v>
      </c>
      <c r="F42" s="178">
        <f t="shared" ca="1" si="15"/>
        <v>2.4531123944030298</v>
      </c>
      <c r="G42" s="179">
        <f t="shared" ca="1" si="1"/>
        <v>0</v>
      </c>
      <c r="H42" s="179">
        <f t="shared" ca="1" si="2"/>
        <v>360.9</v>
      </c>
      <c r="I42" s="180">
        <f t="shared" ca="1" si="5"/>
        <v>270.3</v>
      </c>
      <c r="J42" s="177">
        <f t="shared" ca="1" si="6"/>
        <v>87.53</v>
      </c>
      <c r="K42" s="177">
        <f t="shared" ca="1" si="7"/>
        <v>1.92</v>
      </c>
      <c r="L42" s="177">
        <f t="shared" ca="1" si="8"/>
        <v>1.1399999999999999</v>
      </c>
      <c r="M42" s="178">
        <f t="shared" ca="1" si="9"/>
        <v>360.89000000000004</v>
      </c>
      <c r="N42" s="176">
        <f t="shared" ca="1" si="10"/>
        <v>270.30748981684167</v>
      </c>
      <c r="O42" s="177">
        <f t="shared" ca="1" si="11"/>
        <v>87.532425392778947</v>
      </c>
      <c r="P42" s="177">
        <f t="shared" ca="1" si="12"/>
        <v>1.9200532018066443</v>
      </c>
      <c r="Q42" s="177">
        <f t="shared" ca="1" si="13"/>
        <v>1.140031588572695</v>
      </c>
      <c r="R42" s="178">
        <f t="shared" ca="1" si="14"/>
        <v>360.89999999999992</v>
      </c>
      <c r="W42" s="47"/>
      <c r="X42" s="47">
        <v>42</v>
      </c>
    </row>
    <row r="43" spans="1:24">
      <c r="A43" s="62" t="s">
        <v>85</v>
      </c>
      <c r="B43" s="171">
        <f t="shared" ca="1" si="3"/>
        <v>688.87</v>
      </c>
      <c r="C43" s="176">
        <f t="shared" ca="1" si="15"/>
        <v>512.89778555134649</v>
      </c>
      <c r="D43" s="177">
        <f t="shared" ca="1" si="15"/>
        <v>164.16000088045826</v>
      </c>
      <c r="E43" s="177">
        <f t="shared" ca="1" si="15"/>
        <v>9.3591011737922489</v>
      </c>
      <c r="F43" s="178">
        <f t="shared" ca="1" si="15"/>
        <v>2.4531123944030298</v>
      </c>
      <c r="G43" s="179">
        <f t="shared" ca="1" si="1"/>
        <v>0</v>
      </c>
      <c r="H43" s="179">
        <f t="shared" ca="1" si="2"/>
        <v>360.9</v>
      </c>
      <c r="I43" s="180">
        <f t="shared" ca="1" si="5"/>
        <v>270.3</v>
      </c>
      <c r="J43" s="177">
        <f t="shared" ca="1" si="6"/>
        <v>87.53</v>
      </c>
      <c r="K43" s="177">
        <f t="shared" ca="1" si="7"/>
        <v>1.92</v>
      </c>
      <c r="L43" s="177">
        <f t="shared" ca="1" si="8"/>
        <v>1.1399999999999999</v>
      </c>
      <c r="M43" s="178">
        <f t="shared" ca="1" si="9"/>
        <v>360.89000000000004</v>
      </c>
      <c r="N43" s="176">
        <f t="shared" ca="1" si="10"/>
        <v>270.30748981684167</v>
      </c>
      <c r="O43" s="177">
        <f t="shared" ca="1" si="11"/>
        <v>87.532425392778947</v>
      </c>
      <c r="P43" s="177">
        <f t="shared" ca="1" si="12"/>
        <v>1.9200532018066443</v>
      </c>
      <c r="Q43" s="177">
        <f t="shared" ca="1" si="13"/>
        <v>1.140031588572695</v>
      </c>
      <c r="R43" s="178">
        <f t="shared" ca="1" si="14"/>
        <v>360.89999999999992</v>
      </c>
      <c r="W43" s="47"/>
      <c r="X43" s="47">
        <v>43</v>
      </c>
    </row>
    <row r="44" spans="1:24">
      <c r="A44" s="62" t="s">
        <v>86</v>
      </c>
      <c r="B44" s="171">
        <f t="shared" ca="1" si="3"/>
        <v>688.87</v>
      </c>
      <c r="C44" s="176">
        <f t="shared" ca="1" si="15"/>
        <v>512.89778555134649</v>
      </c>
      <c r="D44" s="177">
        <f t="shared" ca="1" si="15"/>
        <v>164.16000088045826</v>
      </c>
      <c r="E44" s="177">
        <f t="shared" ca="1" si="15"/>
        <v>9.3591011737922489</v>
      </c>
      <c r="F44" s="178">
        <f t="shared" ca="1" si="15"/>
        <v>2.4531123944030298</v>
      </c>
      <c r="G44" s="179">
        <f t="shared" ca="1" si="1"/>
        <v>0</v>
      </c>
      <c r="H44" s="179">
        <f t="shared" ca="1" si="2"/>
        <v>360.9</v>
      </c>
      <c r="I44" s="180">
        <f t="shared" ca="1" si="5"/>
        <v>270.3</v>
      </c>
      <c r="J44" s="177">
        <f t="shared" ca="1" si="6"/>
        <v>87.53</v>
      </c>
      <c r="K44" s="177">
        <f t="shared" ca="1" si="7"/>
        <v>1.92</v>
      </c>
      <c r="L44" s="177">
        <f t="shared" ca="1" si="8"/>
        <v>1.1399999999999999</v>
      </c>
      <c r="M44" s="178">
        <f t="shared" ca="1" si="9"/>
        <v>360.89000000000004</v>
      </c>
      <c r="N44" s="176">
        <f t="shared" ca="1" si="10"/>
        <v>270.30748981684167</v>
      </c>
      <c r="O44" s="177">
        <f t="shared" ca="1" si="11"/>
        <v>87.532425392778947</v>
      </c>
      <c r="P44" s="177">
        <f t="shared" ca="1" si="12"/>
        <v>1.9200532018066443</v>
      </c>
      <c r="Q44" s="177">
        <f t="shared" ca="1" si="13"/>
        <v>1.140031588572695</v>
      </c>
      <c r="R44" s="178">
        <f t="shared" ca="1" si="14"/>
        <v>360.89999999999992</v>
      </c>
      <c r="W44" s="47"/>
      <c r="X44" s="47">
        <v>44</v>
      </c>
    </row>
    <row r="45" spans="1:24">
      <c r="A45" s="62" t="s">
        <v>87</v>
      </c>
      <c r="B45" s="171">
        <f t="shared" ca="1" si="3"/>
        <v>688.87</v>
      </c>
      <c r="C45" s="176">
        <f t="shared" ca="1" si="15"/>
        <v>512.89778555134649</v>
      </c>
      <c r="D45" s="177">
        <f t="shared" ca="1" si="15"/>
        <v>164.16000088045826</v>
      </c>
      <c r="E45" s="177">
        <f t="shared" ca="1" si="15"/>
        <v>9.3591011737922489</v>
      </c>
      <c r="F45" s="178">
        <f t="shared" ca="1" si="15"/>
        <v>2.4531123944030298</v>
      </c>
      <c r="G45" s="179">
        <f t="shared" ca="1" si="1"/>
        <v>0</v>
      </c>
      <c r="H45" s="179">
        <f t="shared" ca="1" si="2"/>
        <v>360.9</v>
      </c>
      <c r="I45" s="180">
        <f t="shared" ca="1" si="5"/>
        <v>270.3</v>
      </c>
      <c r="J45" s="177">
        <f t="shared" ca="1" si="6"/>
        <v>87.53</v>
      </c>
      <c r="K45" s="177">
        <f t="shared" ca="1" si="7"/>
        <v>1.92</v>
      </c>
      <c r="L45" s="177">
        <f t="shared" ca="1" si="8"/>
        <v>1.1399999999999999</v>
      </c>
      <c r="M45" s="178">
        <f t="shared" ca="1" si="9"/>
        <v>360.89000000000004</v>
      </c>
      <c r="N45" s="176">
        <f t="shared" ca="1" si="10"/>
        <v>270.30748981684167</v>
      </c>
      <c r="O45" s="177">
        <f t="shared" ca="1" si="11"/>
        <v>87.532425392778947</v>
      </c>
      <c r="P45" s="177">
        <f t="shared" ca="1" si="12"/>
        <v>1.9200532018066443</v>
      </c>
      <c r="Q45" s="177">
        <f t="shared" ca="1" si="13"/>
        <v>1.140031588572695</v>
      </c>
      <c r="R45" s="178">
        <f t="shared" ca="1" si="14"/>
        <v>360.89999999999992</v>
      </c>
      <c r="W45" s="47"/>
      <c r="X45" s="47">
        <v>45</v>
      </c>
    </row>
    <row r="46" spans="1:24">
      <c r="A46" s="62" t="s">
        <v>88</v>
      </c>
      <c r="B46" s="171">
        <f t="shared" ca="1" si="3"/>
        <v>688.87</v>
      </c>
      <c r="C46" s="176">
        <f t="shared" ca="1" si="15"/>
        <v>512.89778555134649</v>
      </c>
      <c r="D46" s="177">
        <f t="shared" ca="1" si="15"/>
        <v>164.16000088045826</v>
      </c>
      <c r="E46" s="177">
        <f t="shared" ca="1" si="15"/>
        <v>9.3591011737922489</v>
      </c>
      <c r="F46" s="178">
        <f t="shared" ca="1" si="15"/>
        <v>2.4531123944030298</v>
      </c>
      <c r="G46" s="179">
        <f t="shared" ca="1" si="1"/>
        <v>0</v>
      </c>
      <c r="H46" s="179">
        <f t="shared" ca="1" si="2"/>
        <v>360.9</v>
      </c>
      <c r="I46" s="180">
        <f t="shared" ca="1" si="5"/>
        <v>270.3</v>
      </c>
      <c r="J46" s="177">
        <f t="shared" ca="1" si="6"/>
        <v>87.53</v>
      </c>
      <c r="K46" s="177">
        <f t="shared" ca="1" si="7"/>
        <v>1.92</v>
      </c>
      <c r="L46" s="177">
        <f t="shared" ca="1" si="8"/>
        <v>1.1399999999999999</v>
      </c>
      <c r="M46" s="178">
        <f t="shared" ca="1" si="9"/>
        <v>360.89000000000004</v>
      </c>
      <c r="N46" s="176">
        <f t="shared" ca="1" si="10"/>
        <v>270.30748981684167</v>
      </c>
      <c r="O46" s="177">
        <f t="shared" ca="1" si="11"/>
        <v>87.532425392778947</v>
      </c>
      <c r="P46" s="177">
        <f t="shared" ca="1" si="12"/>
        <v>1.9200532018066443</v>
      </c>
      <c r="Q46" s="177">
        <f t="shared" ca="1" si="13"/>
        <v>1.140031588572695</v>
      </c>
      <c r="R46" s="178">
        <f t="shared" ca="1" si="14"/>
        <v>360.89999999999992</v>
      </c>
      <c r="W46" s="47"/>
      <c r="X46" s="47">
        <v>46</v>
      </c>
    </row>
    <row r="47" spans="1:24">
      <c r="A47" s="62" t="s">
        <v>89</v>
      </c>
      <c r="B47" s="171">
        <f t="shared" ca="1" si="3"/>
        <v>688.87</v>
      </c>
      <c r="C47" s="176">
        <f t="shared" ca="1" si="15"/>
        <v>512.89778555134649</v>
      </c>
      <c r="D47" s="177">
        <f t="shared" ca="1" si="15"/>
        <v>164.16000088045826</v>
      </c>
      <c r="E47" s="177">
        <f t="shared" ca="1" si="15"/>
        <v>9.3591011737922489</v>
      </c>
      <c r="F47" s="178">
        <f t="shared" ca="1" si="15"/>
        <v>2.4531123944030298</v>
      </c>
      <c r="G47" s="179">
        <f t="shared" ca="1" si="1"/>
        <v>0</v>
      </c>
      <c r="H47" s="179">
        <f t="shared" ca="1" si="2"/>
        <v>360.9</v>
      </c>
      <c r="I47" s="180">
        <f t="shared" ca="1" si="5"/>
        <v>270.3</v>
      </c>
      <c r="J47" s="177">
        <f t="shared" ca="1" si="6"/>
        <v>87.53</v>
      </c>
      <c r="K47" s="177">
        <f t="shared" ca="1" si="7"/>
        <v>1.92</v>
      </c>
      <c r="L47" s="177">
        <f t="shared" ca="1" si="8"/>
        <v>1.1399999999999999</v>
      </c>
      <c r="M47" s="178">
        <f t="shared" ca="1" si="9"/>
        <v>360.89000000000004</v>
      </c>
      <c r="N47" s="176">
        <f t="shared" ca="1" si="10"/>
        <v>270.30748981684167</v>
      </c>
      <c r="O47" s="177">
        <f t="shared" ca="1" si="11"/>
        <v>87.532425392778947</v>
      </c>
      <c r="P47" s="177">
        <f t="shared" ca="1" si="12"/>
        <v>1.9200532018066443</v>
      </c>
      <c r="Q47" s="177">
        <f t="shared" ca="1" si="13"/>
        <v>1.140031588572695</v>
      </c>
      <c r="R47" s="178">
        <f t="shared" ca="1" si="14"/>
        <v>360.89999999999992</v>
      </c>
      <c r="W47" s="47"/>
      <c r="X47" s="47">
        <v>47</v>
      </c>
    </row>
    <row r="48" spans="1:24">
      <c r="A48" s="62" t="s">
        <v>90</v>
      </c>
      <c r="B48" s="171">
        <f t="shared" ca="1" si="3"/>
        <v>688.87</v>
      </c>
      <c r="C48" s="176">
        <f t="shared" ca="1" si="15"/>
        <v>512.89778555134649</v>
      </c>
      <c r="D48" s="177">
        <f t="shared" ca="1" si="15"/>
        <v>164.16000088045826</v>
      </c>
      <c r="E48" s="177">
        <f t="shared" ca="1" si="15"/>
        <v>9.3591011737922489</v>
      </c>
      <c r="F48" s="178">
        <f t="shared" ca="1" si="15"/>
        <v>2.4531123944030298</v>
      </c>
      <c r="G48" s="179">
        <f t="shared" ca="1" si="1"/>
        <v>0</v>
      </c>
      <c r="H48" s="179">
        <f t="shared" ca="1" si="2"/>
        <v>360.9</v>
      </c>
      <c r="I48" s="180">
        <f t="shared" ca="1" si="5"/>
        <v>270.3</v>
      </c>
      <c r="J48" s="177">
        <f t="shared" ca="1" si="6"/>
        <v>87.53</v>
      </c>
      <c r="K48" s="177">
        <f t="shared" ca="1" si="7"/>
        <v>1.92</v>
      </c>
      <c r="L48" s="177">
        <f t="shared" ca="1" si="8"/>
        <v>1.1399999999999999</v>
      </c>
      <c r="M48" s="178">
        <f t="shared" ca="1" si="9"/>
        <v>360.89000000000004</v>
      </c>
      <c r="N48" s="176">
        <f t="shared" ca="1" si="10"/>
        <v>270.30748981684167</v>
      </c>
      <c r="O48" s="177">
        <f t="shared" ca="1" si="11"/>
        <v>87.532425392778947</v>
      </c>
      <c r="P48" s="177">
        <f t="shared" ca="1" si="12"/>
        <v>1.9200532018066443</v>
      </c>
      <c r="Q48" s="177">
        <f t="shared" ca="1" si="13"/>
        <v>1.140031588572695</v>
      </c>
      <c r="R48" s="178">
        <f t="shared" ca="1" si="14"/>
        <v>360.89999999999992</v>
      </c>
      <c r="W48" s="47"/>
      <c r="X48" s="47">
        <v>48</v>
      </c>
    </row>
    <row r="49" spans="1:24">
      <c r="A49" s="62" t="s">
        <v>91</v>
      </c>
      <c r="B49" s="171">
        <f t="shared" ca="1" si="3"/>
        <v>688.87</v>
      </c>
      <c r="C49" s="176">
        <f t="shared" ca="1" si="15"/>
        <v>512.89778555134649</v>
      </c>
      <c r="D49" s="177">
        <f t="shared" ca="1" si="15"/>
        <v>164.16000088045826</v>
      </c>
      <c r="E49" s="177">
        <f t="shared" ca="1" si="15"/>
        <v>9.3591011737922489</v>
      </c>
      <c r="F49" s="178">
        <f t="shared" ca="1" si="15"/>
        <v>2.4531123944030298</v>
      </c>
      <c r="G49" s="179">
        <f t="shared" ca="1" si="1"/>
        <v>0</v>
      </c>
      <c r="H49" s="179">
        <f t="shared" ca="1" si="2"/>
        <v>360.9</v>
      </c>
      <c r="I49" s="180">
        <f t="shared" ca="1" si="5"/>
        <v>270.3</v>
      </c>
      <c r="J49" s="177">
        <f t="shared" ca="1" si="6"/>
        <v>87.53</v>
      </c>
      <c r="K49" s="177">
        <f t="shared" ca="1" si="7"/>
        <v>1.92</v>
      </c>
      <c r="L49" s="177">
        <f t="shared" ca="1" si="8"/>
        <v>1.1399999999999999</v>
      </c>
      <c r="M49" s="178">
        <f t="shared" ca="1" si="9"/>
        <v>360.89000000000004</v>
      </c>
      <c r="N49" s="176">
        <f t="shared" ca="1" si="10"/>
        <v>270.30748981684167</v>
      </c>
      <c r="O49" s="177">
        <f t="shared" ca="1" si="11"/>
        <v>87.532425392778947</v>
      </c>
      <c r="P49" s="177">
        <f t="shared" ca="1" si="12"/>
        <v>1.9200532018066443</v>
      </c>
      <c r="Q49" s="177">
        <f t="shared" ca="1" si="13"/>
        <v>1.140031588572695</v>
      </c>
      <c r="R49" s="178">
        <f t="shared" ca="1" si="14"/>
        <v>360.89999999999992</v>
      </c>
      <c r="W49" s="47"/>
      <c r="X49" s="47">
        <v>49</v>
      </c>
    </row>
    <row r="50" spans="1:24">
      <c r="A50" s="62" t="s">
        <v>92</v>
      </c>
      <c r="B50" s="171">
        <f t="shared" ca="1" si="3"/>
        <v>688.87</v>
      </c>
      <c r="C50" s="176">
        <f t="shared" ca="1" si="15"/>
        <v>512.89778555134649</v>
      </c>
      <c r="D50" s="177">
        <f t="shared" ca="1" si="15"/>
        <v>164.16000088045826</v>
      </c>
      <c r="E50" s="177">
        <f t="shared" ca="1" si="15"/>
        <v>9.3591011737922489</v>
      </c>
      <c r="F50" s="178">
        <f t="shared" ca="1" si="15"/>
        <v>2.4531123944030298</v>
      </c>
      <c r="G50" s="179">
        <f t="shared" ca="1" si="1"/>
        <v>0</v>
      </c>
      <c r="H50" s="179">
        <f t="shared" ca="1" si="2"/>
        <v>360.9</v>
      </c>
      <c r="I50" s="180">
        <f t="shared" ca="1" si="5"/>
        <v>270.3</v>
      </c>
      <c r="J50" s="177">
        <f t="shared" ca="1" si="6"/>
        <v>87.53</v>
      </c>
      <c r="K50" s="177">
        <f t="shared" ca="1" si="7"/>
        <v>1.92</v>
      </c>
      <c r="L50" s="177">
        <f t="shared" ca="1" si="8"/>
        <v>1.1399999999999999</v>
      </c>
      <c r="M50" s="178">
        <f t="shared" ca="1" si="9"/>
        <v>360.89000000000004</v>
      </c>
      <c r="N50" s="176">
        <f t="shared" ca="1" si="10"/>
        <v>270.30748981684167</v>
      </c>
      <c r="O50" s="177">
        <f t="shared" ca="1" si="11"/>
        <v>87.532425392778947</v>
      </c>
      <c r="P50" s="177">
        <f t="shared" ca="1" si="12"/>
        <v>1.9200532018066443</v>
      </c>
      <c r="Q50" s="177">
        <f t="shared" ca="1" si="13"/>
        <v>1.140031588572695</v>
      </c>
      <c r="R50" s="178">
        <f t="shared" ca="1" si="14"/>
        <v>360.89999999999992</v>
      </c>
      <c r="W50" s="47"/>
      <c r="X50" s="47">
        <v>50</v>
      </c>
    </row>
    <row r="51" spans="1:24">
      <c r="A51" s="62" t="s">
        <v>93</v>
      </c>
      <c r="B51" s="171">
        <f t="shared" ca="1" si="3"/>
        <v>688.87</v>
      </c>
      <c r="C51" s="176">
        <f t="shared" ca="1" si="15"/>
        <v>512.89778555134649</v>
      </c>
      <c r="D51" s="177">
        <f t="shared" ca="1" si="15"/>
        <v>164.16000088045826</v>
      </c>
      <c r="E51" s="177">
        <f t="shared" ca="1" si="15"/>
        <v>9.3591011737922489</v>
      </c>
      <c r="F51" s="178">
        <f t="shared" ca="1" si="15"/>
        <v>2.4531123944030298</v>
      </c>
      <c r="G51" s="179">
        <f t="shared" ca="1" si="1"/>
        <v>0</v>
      </c>
      <c r="H51" s="179">
        <f t="shared" ca="1" si="2"/>
        <v>360.9</v>
      </c>
      <c r="I51" s="180">
        <f t="shared" ca="1" si="5"/>
        <v>270.3</v>
      </c>
      <c r="J51" s="177">
        <f t="shared" ca="1" si="6"/>
        <v>87.53</v>
      </c>
      <c r="K51" s="177">
        <f t="shared" ca="1" si="7"/>
        <v>1.92</v>
      </c>
      <c r="L51" s="177">
        <f t="shared" ca="1" si="8"/>
        <v>1.1399999999999999</v>
      </c>
      <c r="M51" s="178">
        <f t="shared" ca="1" si="9"/>
        <v>360.89000000000004</v>
      </c>
      <c r="N51" s="176">
        <f t="shared" ca="1" si="10"/>
        <v>270.30748981684167</v>
      </c>
      <c r="O51" s="177">
        <f t="shared" ca="1" si="11"/>
        <v>87.532425392778947</v>
      </c>
      <c r="P51" s="177">
        <f t="shared" ca="1" si="12"/>
        <v>1.9200532018066443</v>
      </c>
      <c r="Q51" s="177">
        <f t="shared" ca="1" si="13"/>
        <v>1.140031588572695</v>
      </c>
      <c r="R51" s="178">
        <f t="shared" ca="1" si="14"/>
        <v>360.89999999999992</v>
      </c>
      <c r="W51" s="47"/>
      <c r="X51" s="47">
        <v>51</v>
      </c>
    </row>
    <row r="52" spans="1:24">
      <c r="A52" s="62" t="s">
        <v>94</v>
      </c>
      <c r="B52" s="171">
        <f t="shared" ca="1" si="3"/>
        <v>688.87</v>
      </c>
      <c r="C52" s="176">
        <f t="shared" ca="1" si="15"/>
        <v>512.89778555134649</v>
      </c>
      <c r="D52" s="177">
        <f t="shared" ca="1" si="15"/>
        <v>164.16000088045826</v>
      </c>
      <c r="E52" s="177">
        <f t="shared" ca="1" si="15"/>
        <v>9.3591011737922489</v>
      </c>
      <c r="F52" s="178">
        <f t="shared" ca="1" si="15"/>
        <v>2.4531123944030298</v>
      </c>
      <c r="G52" s="179">
        <f t="shared" ca="1" si="1"/>
        <v>0</v>
      </c>
      <c r="H52" s="179">
        <f t="shared" ca="1" si="2"/>
        <v>360.9</v>
      </c>
      <c r="I52" s="180">
        <f t="shared" ca="1" si="5"/>
        <v>270.3</v>
      </c>
      <c r="J52" s="177">
        <f t="shared" ca="1" si="6"/>
        <v>87.53</v>
      </c>
      <c r="K52" s="177">
        <f t="shared" ca="1" si="7"/>
        <v>1.92</v>
      </c>
      <c r="L52" s="177">
        <f t="shared" ca="1" si="8"/>
        <v>1.1399999999999999</v>
      </c>
      <c r="M52" s="178">
        <f t="shared" ca="1" si="9"/>
        <v>360.89000000000004</v>
      </c>
      <c r="N52" s="176">
        <f t="shared" ca="1" si="10"/>
        <v>270.30748981684167</v>
      </c>
      <c r="O52" s="177">
        <f t="shared" ca="1" si="11"/>
        <v>87.532425392778947</v>
      </c>
      <c r="P52" s="177">
        <f t="shared" ca="1" si="12"/>
        <v>1.9200532018066443</v>
      </c>
      <c r="Q52" s="177">
        <f t="shared" ca="1" si="13"/>
        <v>1.140031588572695</v>
      </c>
      <c r="R52" s="178">
        <f t="shared" ca="1" si="14"/>
        <v>360.89999999999992</v>
      </c>
      <c r="W52" s="47"/>
      <c r="X52" s="47">
        <v>52</v>
      </c>
    </row>
    <row r="53" spans="1:24">
      <c r="A53" s="62" t="s">
        <v>95</v>
      </c>
      <c r="B53" s="171">
        <f t="shared" ca="1" si="3"/>
        <v>688.87</v>
      </c>
      <c r="C53" s="176">
        <f t="shared" ca="1" si="15"/>
        <v>512.89778555134649</v>
      </c>
      <c r="D53" s="177">
        <f t="shared" ca="1" si="15"/>
        <v>164.16000088045826</v>
      </c>
      <c r="E53" s="177">
        <f t="shared" ca="1" si="15"/>
        <v>9.3591011737922489</v>
      </c>
      <c r="F53" s="178">
        <f t="shared" ca="1" si="15"/>
        <v>2.4531123944030298</v>
      </c>
      <c r="G53" s="179">
        <f t="shared" ca="1" si="1"/>
        <v>0</v>
      </c>
      <c r="H53" s="179">
        <f t="shared" ca="1" si="2"/>
        <v>360.9</v>
      </c>
      <c r="I53" s="180">
        <f t="shared" ca="1" si="5"/>
        <v>270.3</v>
      </c>
      <c r="J53" s="177">
        <f t="shared" ca="1" si="6"/>
        <v>87.53</v>
      </c>
      <c r="K53" s="177">
        <f t="shared" ca="1" si="7"/>
        <v>1.92</v>
      </c>
      <c r="L53" s="177">
        <f t="shared" ca="1" si="8"/>
        <v>1.1399999999999999</v>
      </c>
      <c r="M53" s="178">
        <f t="shared" ca="1" si="9"/>
        <v>360.89000000000004</v>
      </c>
      <c r="N53" s="176">
        <f t="shared" ca="1" si="10"/>
        <v>270.30748981684167</v>
      </c>
      <c r="O53" s="177">
        <f t="shared" ca="1" si="11"/>
        <v>87.532425392778947</v>
      </c>
      <c r="P53" s="177">
        <f t="shared" ca="1" si="12"/>
        <v>1.9200532018066443</v>
      </c>
      <c r="Q53" s="177">
        <f t="shared" ca="1" si="13"/>
        <v>1.140031588572695</v>
      </c>
      <c r="R53" s="178">
        <f t="shared" ca="1" si="14"/>
        <v>360.89999999999992</v>
      </c>
      <c r="W53" s="47"/>
      <c r="X53" s="47">
        <v>53</v>
      </c>
    </row>
    <row r="54" spans="1:24">
      <c r="A54" s="62" t="s">
        <v>96</v>
      </c>
      <c r="B54" s="171">
        <f t="shared" ca="1" si="3"/>
        <v>688.87</v>
      </c>
      <c r="C54" s="176">
        <f t="shared" ca="1" si="15"/>
        <v>512.89778555134649</v>
      </c>
      <c r="D54" s="177">
        <f t="shared" ca="1" si="15"/>
        <v>164.16000088045826</v>
      </c>
      <c r="E54" s="177">
        <f t="shared" ca="1" si="15"/>
        <v>9.3591011737922489</v>
      </c>
      <c r="F54" s="178">
        <f t="shared" ca="1" si="15"/>
        <v>2.4531123944030298</v>
      </c>
      <c r="G54" s="179">
        <f t="shared" ca="1" si="1"/>
        <v>0</v>
      </c>
      <c r="H54" s="179">
        <f t="shared" ca="1" si="2"/>
        <v>360.9</v>
      </c>
      <c r="I54" s="180">
        <f t="shared" ca="1" si="5"/>
        <v>270.3</v>
      </c>
      <c r="J54" s="177">
        <f t="shared" ca="1" si="6"/>
        <v>87.53</v>
      </c>
      <c r="K54" s="177">
        <f t="shared" ca="1" si="7"/>
        <v>1.92</v>
      </c>
      <c r="L54" s="177">
        <f t="shared" ca="1" si="8"/>
        <v>1.1399999999999999</v>
      </c>
      <c r="M54" s="178">
        <f t="shared" ca="1" si="9"/>
        <v>360.89000000000004</v>
      </c>
      <c r="N54" s="176">
        <f t="shared" ca="1" si="10"/>
        <v>270.30748981684167</v>
      </c>
      <c r="O54" s="177">
        <f t="shared" ca="1" si="11"/>
        <v>87.532425392778947</v>
      </c>
      <c r="P54" s="177">
        <f t="shared" ca="1" si="12"/>
        <v>1.9200532018066443</v>
      </c>
      <c r="Q54" s="177">
        <f t="shared" ca="1" si="13"/>
        <v>1.140031588572695</v>
      </c>
      <c r="R54" s="178">
        <f t="shared" ca="1" si="14"/>
        <v>360.89999999999992</v>
      </c>
      <c r="W54" s="47"/>
      <c r="X54" s="47">
        <v>54</v>
      </c>
    </row>
    <row r="55" spans="1:24">
      <c r="A55" s="62" t="s">
        <v>97</v>
      </c>
      <c r="B55" s="171">
        <f t="shared" ca="1" si="3"/>
        <v>688.87</v>
      </c>
      <c r="C55" s="176">
        <f t="shared" ca="1" si="15"/>
        <v>512.89778555134649</v>
      </c>
      <c r="D55" s="177">
        <f t="shared" ca="1" si="15"/>
        <v>164.16000088045826</v>
      </c>
      <c r="E55" s="177">
        <f t="shared" ca="1" si="15"/>
        <v>9.3591011737922489</v>
      </c>
      <c r="F55" s="178">
        <f t="shared" ca="1" si="15"/>
        <v>2.4531123944030298</v>
      </c>
      <c r="G55" s="179">
        <f t="shared" ca="1" si="1"/>
        <v>0</v>
      </c>
      <c r="H55" s="179">
        <f t="shared" ca="1" si="2"/>
        <v>360.9</v>
      </c>
      <c r="I55" s="180">
        <f t="shared" ca="1" si="5"/>
        <v>270.3</v>
      </c>
      <c r="J55" s="177">
        <f t="shared" ca="1" si="6"/>
        <v>87.53</v>
      </c>
      <c r="K55" s="177">
        <f t="shared" ca="1" si="7"/>
        <v>1.92</v>
      </c>
      <c r="L55" s="177">
        <f t="shared" ca="1" si="8"/>
        <v>1.1399999999999999</v>
      </c>
      <c r="M55" s="178">
        <f t="shared" ca="1" si="9"/>
        <v>360.89000000000004</v>
      </c>
      <c r="N55" s="176">
        <f t="shared" ca="1" si="10"/>
        <v>270.30748981684167</v>
      </c>
      <c r="O55" s="177">
        <f t="shared" ca="1" si="11"/>
        <v>87.532425392778947</v>
      </c>
      <c r="P55" s="177">
        <f t="shared" ca="1" si="12"/>
        <v>1.9200532018066443</v>
      </c>
      <c r="Q55" s="177">
        <f t="shared" ca="1" si="13"/>
        <v>1.140031588572695</v>
      </c>
      <c r="R55" s="178">
        <f t="shared" ca="1" si="14"/>
        <v>360.89999999999992</v>
      </c>
      <c r="W55" s="47"/>
      <c r="X55" s="47">
        <v>55</v>
      </c>
    </row>
    <row r="56" spans="1:24">
      <c r="A56" s="62" t="s">
        <v>98</v>
      </c>
      <c r="B56" s="171">
        <f t="shared" ca="1" si="3"/>
        <v>688.87</v>
      </c>
      <c r="C56" s="176">
        <f t="shared" ca="1" si="15"/>
        <v>512.89778555134649</v>
      </c>
      <c r="D56" s="177">
        <f t="shared" ca="1" si="15"/>
        <v>164.16000088045826</v>
      </c>
      <c r="E56" s="177">
        <f t="shared" ca="1" si="15"/>
        <v>9.3591011737922489</v>
      </c>
      <c r="F56" s="178">
        <f t="shared" ca="1" si="15"/>
        <v>2.4531123944030298</v>
      </c>
      <c r="G56" s="179">
        <f t="shared" ca="1" si="1"/>
        <v>0</v>
      </c>
      <c r="H56" s="179">
        <f t="shared" ca="1" si="2"/>
        <v>360.9</v>
      </c>
      <c r="I56" s="180">
        <f t="shared" ca="1" si="5"/>
        <v>270.3</v>
      </c>
      <c r="J56" s="177">
        <f t="shared" ca="1" si="6"/>
        <v>87.53</v>
      </c>
      <c r="K56" s="177">
        <f t="shared" ca="1" si="7"/>
        <v>1.92</v>
      </c>
      <c r="L56" s="177">
        <f t="shared" ca="1" si="8"/>
        <v>1.1399999999999999</v>
      </c>
      <c r="M56" s="178">
        <f t="shared" ca="1" si="9"/>
        <v>360.89000000000004</v>
      </c>
      <c r="N56" s="176">
        <f t="shared" ca="1" si="10"/>
        <v>270.30748981684167</v>
      </c>
      <c r="O56" s="177">
        <f t="shared" ca="1" si="11"/>
        <v>87.532425392778947</v>
      </c>
      <c r="P56" s="177">
        <f t="shared" ca="1" si="12"/>
        <v>1.9200532018066443</v>
      </c>
      <c r="Q56" s="177">
        <f t="shared" ca="1" si="13"/>
        <v>1.140031588572695</v>
      </c>
      <c r="R56" s="178">
        <f t="shared" ca="1" si="14"/>
        <v>360.89999999999992</v>
      </c>
      <c r="W56" s="47"/>
      <c r="X56" s="47">
        <v>56</v>
      </c>
    </row>
    <row r="57" spans="1:24">
      <c r="A57" s="62" t="s">
        <v>99</v>
      </c>
      <c r="B57" s="171">
        <f t="shared" ca="1" si="3"/>
        <v>688.87</v>
      </c>
      <c r="C57" s="176">
        <f t="shared" ca="1" si="15"/>
        <v>512.89778555134649</v>
      </c>
      <c r="D57" s="177">
        <f t="shared" ca="1" si="15"/>
        <v>164.16000088045826</v>
      </c>
      <c r="E57" s="177">
        <f t="shared" ca="1" si="15"/>
        <v>9.3591011737922489</v>
      </c>
      <c r="F57" s="178">
        <f t="shared" ca="1" si="15"/>
        <v>2.4531123944030298</v>
      </c>
      <c r="G57" s="179">
        <f t="shared" ca="1" si="1"/>
        <v>0</v>
      </c>
      <c r="H57" s="179">
        <f t="shared" ca="1" si="2"/>
        <v>360.9</v>
      </c>
      <c r="I57" s="180">
        <f t="shared" ca="1" si="5"/>
        <v>270.3</v>
      </c>
      <c r="J57" s="177">
        <f t="shared" ca="1" si="6"/>
        <v>87.53</v>
      </c>
      <c r="K57" s="177">
        <f t="shared" ca="1" si="7"/>
        <v>1.92</v>
      </c>
      <c r="L57" s="177">
        <f t="shared" ca="1" si="8"/>
        <v>1.1399999999999999</v>
      </c>
      <c r="M57" s="178">
        <f t="shared" ca="1" si="9"/>
        <v>360.89000000000004</v>
      </c>
      <c r="N57" s="176">
        <f t="shared" ca="1" si="10"/>
        <v>270.30748981684167</v>
      </c>
      <c r="O57" s="177">
        <f t="shared" ca="1" si="11"/>
        <v>87.532425392778947</v>
      </c>
      <c r="P57" s="177">
        <f t="shared" ca="1" si="12"/>
        <v>1.9200532018066443</v>
      </c>
      <c r="Q57" s="177">
        <f t="shared" ca="1" si="13"/>
        <v>1.140031588572695</v>
      </c>
      <c r="R57" s="178">
        <f t="shared" ca="1" si="14"/>
        <v>360.89999999999992</v>
      </c>
      <c r="W57" s="47"/>
      <c r="X57" s="47">
        <v>57</v>
      </c>
    </row>
    <row r="58" spans="1:24">
      <c r="A58" s="62" t="s">
        <v>100</v>
      </c>
      <c r="B58" s="171">
        <f t="shared" ca="1" si="3"/>
        <v>688.87</v>
      </c>
      <c r="C58" s="176">
        <f t="shared" ca="1" si="15"/>
        <v>512.89778555134649</v>
      </c>
      <c r="D58" s="177">
        <f t="shared" ca="1" si="15"/>
        <v>164.16000088045826</v>
      </c>
      <c r="E58" s="177">
        <f t="shared" ca="1" si="15"/>
        <v>9.3591011737922489</v>
      </c>
      <c r="F58" s="178">
        <f t="shared" ca="1" si="15"/>
        <v>2.4531123944030298</v>
      </c>
      <c r="G58" s="179">
        <f t="shared" ca="1" si="1"/>
        <v>0</v>
      </c>
      <c r="H58" s="179">
        <f t="shared" ca="1" si="2"/>
        <v>360.9</v>
      </c>
      <c r="I58" s="180">
        <f t="shared" ca="1" si="5"/>
        <v>270.3</v>
      </c>
      <c r="J58" s="177">
        <f t="shared" ca="1" si="6"/>
        <v>87.53</v>
      </c>
      <c r="K58" s="177">
        <f t="shared" ca="1" si="7"/>
        <v>1.92</v>
      </c>
      <c r="L58" s="177">
        <f t="shared" ca="1" si="8"/>
        <v>1.1399999999999999</v>
      </c>
      <c r="M58" s="178">
        <f t="shared" ca="1" si="9"/>
        <v>360.89000000000004</v>
      </c>
      <c r="N58" s="176">
        <f t="shared" ca="1" si="10"/>
        <v>270.30748981684167</v>
      </c>
      <c r="O58" s="177">
        <f t="shared" ca="1" si="11"/>
        <v>87.532425392778947</v>
      </c>
      <c r="P58" s="177">
        <f t="shared" ca="1" si="12"/>
        <v>1.9200532018066443</v>
      </c>
      <c r="Q58" s="177">
        <f t="shared" ca="1" si="13"/>
        <v>1.140031588572695</v>
      </c>
      <c r="R58" s="178">
        <f t="shared" ca="1" si="14"/>
        <v>360.89999999999992</v>
      </c>
      <c r="W58" s="47"/>
      <c r="X58" s="47">
        <v>58</v>
      </c>
    </row>
    <row r="59" spans="1:24">
      <c r="A59" s="62" t="s">
        <v>101</v>
      </c>
      <c r="B59" s="171">
        <f t="shared" ca="1" si="3"/>
        <v>688.87</v>
      </c>
      <c r="C59" s="176">
        <f t="shared" ca="1" si="15"/>
        <v>512.89778555134649</v>
      </c>
      <c r="D59" s="177">
        <f t="shared" ca="1" si="15"/>
        <v>164.16000088045826</v>
      </c>
      <c r="E59" s="177">
        <f t="shared" ca="1" si="15"/>
        <v>9.3591011737922489</v>
      </c>
      <c r="F59" s="178">
        <f t="shared" ca="1" si="15"/>
        <v>2.4531123944030298</v>
      </c>
      <c r="G59" s="179">
        <f t="shared" ca="1" si="1"/>
        <v>0</v>
      </c>
      <c r="H59" s="179">
        <f t="shared" ca="1" si="2"/>
        <v>360.9</v>
      </c>
      <c r="I59" s="180">
        <f t="shared" ca="1" si="5"/>
        <v>270.3</v>
      </c>
      <c r="J59" s="177">
        <f t="shared" ca="1" si="6"/>
        <v>87.53</v>
      </c>
      <c r="K59" s="177">
        <f t="shared" ca="1" si="7"/>
        <v>1.92</v>
      </c>
      <c r="L59" s="177">
        <f t="shared" ca="1" si="8"/>
        <v>1.1399999999999999</v>
      </c>
      <c r="M59" s="178">
        <f t="shared" ca="1" si="9"/>
        <v>360.89000000000004</v>
      </c>
      <c r="N59" s="176">
        <f t="shared" ca="1" si="10"/>
        <v>270.30748981684167</v>
      </c>
      <c r="O59" s="177">
        <f t="shared" ca="1" si="11"/>
        <v>87.532425392778947</v>
      </c>
      <c r="P59" s="177">
        <f t="shared" ca="1" si="12"/>
        <v>1.9200532018066443</v>
      </c>
      <c r="Q59" s="177">
        <f t="shared" ca="1" si="13"/>
        <v>1.140031588572695</v>
      </c>
      <c r="R59" s="178">
        <f t="shared" ca="1" si="14"/>
        <v>360.89999999999992</v>
      </c>
      <c r="W59" s="47"/>
      <c r="X59" s="47">
        <v>59</v>
      </c>
    </row>
    <row r="60" spans="1:24">
      <c r="A60" s="62" t="s">
        <v>102</v>
      </c>
      <c r="B60" s="171">
        <f t="shared" ca="1" si="3"/>
        <v>688.87</v>
      </c>
      <c r="C60" s="176">
        <f t="shared" ca="1" si="15"/>
        <v>512.89778555134649</v>
      </c>
      <c r="D60" s="177">
        <f t="shared" ca="1" si="15"/>
        <v>164.16000088045826</v>
      </c>
      <c r="E60" s="177">
        <f t="shared" ca="1" si="15"/>
        <v>9.3591011737922489</v>
      </c>
      <c r="F60" s="178">
        <f t="shared" ca="1" si="15"/>
        <v>2.4531123944030298</v>
      </c>
      <c r="G60" s="179">
        <f t="shared" ca="1" si="1"/>
        <v>0</v>
      </c>
      <c r="H60" s="179">
        <f t="shared" ca="1" si="2"/>
        <v>360.9</v>
      </c>
      <c r="I60" s="180">
        <f t="shared" ca="1" si="5"/>
        <v>270.3</v>
      </c>
      <c r="J60" s="177">
        <f t="shared" ca="1" si="6"/>
        <v>87.53</v>
      </c>
      <c r="K60" s="177">
        <f t="shared" ca="1" si="7"/>
        <v>1.92</v>
      </c>
      <c r="L60" s="177">
        <f t="shared" ca="1" si="8"/>
        <v>1.1399999999999999</v>
      </c>
      <c r="M60" s="178">
        <f t="shared" ca="1" si="9"/>
        <v>360.89000000000004</v>
      </c>
      <c r="N60" s="176">
        <f t="shared" ca="1" si="10"/>
        <v>270.30748981684167</v>
      </c>
      <c r="O60" s="177">
        <f t="shared" ca="1" si="11"/>
        <v>87.532425392778947</v>
      </c>
      <c r="P60" s="177">
        <f t="shared" ca="1" si="12"/>
        <v>1.9200532018066443</v>
      </c>
      <c r="Q60" s="177">
        <f t="shared" ca="1" si="13"/>
        <v>1.140031588572695</v>
      </c>
      <c r="R60" s="178">
        <f t="shared" ca="1" si="14"/>
        <v>360.89999999999992</v>
      </c>
      <c r="W60" s="47"/>
      <c r="X60" s="47">
        <v>60</v>
      </c>
    </row>
    <row r="61" spans="1:24">
      <c r="A61" s="62" t="s">
        <v>103</v>
      </c>
      <c r="B61" s="171">
        <f t="shared" ca="1" si="3"/>
        <v>688.87</v>
      </c>
      <c r="C61" s="176">
        <f t="shared" ca="1" si="15"/>
        <v>512.89778555134649</v>
      </c>
      <c r="D61" s="177">
        <f t="shared" ca="1" si="15"/>
        <v>164.16000088045826</v>
      </c>
      <c r="E61" s="177">
        <f t="shared" ca="1" si="15"/>
        <v>9.3591011737922489</v>
      </c>
      <c r="F61" s="178">
        <f t="shared" ca="1" si="15"/>
        <v>2.4531123944030298</v>
      </c>
      <c r="G61" s="179">
        <f t="shared" ca="1" si="1"/>
        <v>0</v>
      </c>
      <c r="H61" s="179">
        <f t="shared" ca="1" si="2"/>
        <v>360.9</v>
      </c>
      <c r="I61" s="180">
        <f t="shared" ca="1" si="5"/>
        <v>270.3</v>
      </c>
      <c r="J61" s="177">
        <f t="shared" ca="1" si="6"/>
        <v>87.53</v>
      </c>
      <c r="K61" s="177">
        <f t="shared" ca="1" si="7"/>
        <v>1.92</v>
      </c>
      <c r="L61" s="177">
        <f t="shared" ca="1" si="8"/>
        <v>1.1399999999999999</v>
      </c>
      <c r="M61" s="178">
        <f t="shared" ca="1" si="9"/>
        <v>360.89000000000004</v>
      </c>
      <c r="N61" s="176">
        <f t="shared" ca="1" si="10"/>
        <v>270.30748981684167</v>
      </c>
      <c r="O61" s="177">
        <f t="shared" ca="1" si="11"/>
        <v>87.532425392778947</v>
      </c>
      <c r="P61" s="177">
        <f t="shared" ca="1" si="12"/>
        <v>1.9200532018066443</v>
      </c>
      <c r="Q61" s="177">
        <f t="shared" ca="1" si="13"/>
        <v>1.140031588572695</v>
      </c>
      <c r="R61" s="178">
        <f t="shared" ca="1" si="14"/>
        <v>360.89999999999992</v>
      </c>
      <c r="W61" s="47"/>
      <c r="X61" s="47">
        <v>61</v>
      </c>
    </row>
    <row r="62" spans="1:24">
      <c r="A62" s="62" t="s">
        <v>104</v>
      </c>
      <c r="B62" s="171">
        <f t="shared" ca="1" si="3"/>
        <v>688.87</v>
      </c>
      <c r="C62" s="176">
        <f t="shared" ca="1" si="15"/>
        <v>512.89778555134649</v>
      </c>
      <c r="D62" s="177">
        <f t="shared" ca="1" si="15"/>
        <v>164.16000088045826</v>
      </c>
      <c r="E62" s="177">
        <f t="shared" ca="1" si="15"/>
        <v>9.3591011737922489</v>
      </c>
      <c r="F62" s="178">
        <f t="shared" ca="1" si="15"/>
        <v>2.4531123944030298</v>
      </c>
      <c r="G62" s="179">
        <f t="shared" ca="1" si="1"/>
        <v>0</v>
      </c>
      <c r="H62" s="179">
        <f t="shared" ca="1" si="2"/>
        <v>360.9</v>
      </c>
      <c r="I62" s="180">
        <f t="shared" ca="1" si="5"/>
        <v>270.3</v>
      </c>
      <c r="J62" s="177">
        <f t="shared" ca="1" si="6"/>
        <v>87.53</v>
      </c>
      <c r="K62" s="177">
        <f t="shared" ca="1" si="7"/>
        <v>1.92</v>
      </c>
      <c r="L62" s="177">
        <f t="shared" ca="1" si="8"/>
        <v>1.1399999999999999</v>
      </c>
      <c r="M62" s="178">
        <f t="shared" ca="1" si="9"/>
        <v>360.89000000000004</v>
      </c>
      <c r="N62" s="176">
        <f t="shared" ca="1" si="10"/>
        <v>270.30748981684167</v>
      </c>
      <c r="O62" s="177">
        <f t="shared" ca="1" si="11"/>
        <v>87.532425392778947</v>
      </c>
      <c r="P62" s="177">
        <f t="shared" ca="1" si="12"/>
        <v>1.9200532018066443</v>
      </c>
      <c r="Q62" s="177">
        <f t="shared" ca="1" si="13"/>
        <v>1.140031588572695</v>
      </c>
      <c r="R62" s="178">
        <f t="shared" ca="1" si="14"/>
        <v>360.89999999999992</v>
      </c>
      <c r="W62" s="47"/>
      <c r="X62" s="47">
        <v>62</v>
      </c>
    </row>
    <row r="63" spans="1:24">
      <c r="A63" s="62" t="s">
        <v>105</v>
      </c>
      <c r="B63" s="171">
        <f t="shared" ca="1" si="3"/>
        <v>688.87</v>
      </c>
      <c r="C63" s="176">
        <f t="shared" ca="1" si="15"/>
        <v>512.89778555134649</v>
      </c>
      <c r="D63" s="177">
        <f t="shared" ca="1" si="15"/>
        <v>164.16000088045826</v>
      </c>
      <c r="E63" s="177">
        <f t="shared" ca="1" si="15"/>
        <v>9.3591011737922489</v>
      </c>
      <c r="F63" s="178">
        <f t="shared" ca="1" si="15"/>
        <v>2.4531123944030298</v>
      </c>
      <c r="G63" s="179">
        <f t="shared" ca="1" si="1"/>
        <v>0</v>
      </c>
      <c r="H63" s="179">
        <f t="shared" ca="1" si="2"/>
        <v>360.9</v>
      </c>
      <c r="I63" s="180">
        <f t="shared" ca="1" si="5"/>
        <v>270.3</v>
      </c>
      <c r="J63" s="177">
        <f t="shared" ca="1" si="6"/>
        <v>87.53</v>
      </c>
      <c r="K63" s="177">
        <f t="shared" ca="1" si="7"/>
        <v>1.92</v>
      </c>
      <c r="L63" s="177">
        <f t="shared" ca="1" si="8"/>
        <v>1.1399999999999999</v>
      </c>
      <c r="M63" s="178">
        <f t="shared" ca="1" si="9"/>
        <v>360.89000000000004</v>
      </c>
      <c r="N63" s="176">
        <f t="shared" ca="1" si="10"/>
        <v>270.30748981684167</v>
      </c>
      <c r="O63" s="177">
        <f t="shared" ca="1" si="11"/>
        <v>87.532425392778947</v>
      </c>
      <c r="P63" s="177">
        <f t="shared" ca="1" si="12"/>
        <v>1.9200532018066443</v>
      </c>
      <c r="Q63" s="177">
        <f t="shared" ca="1" si="13"/>
        <v>1.140031588572695</v>
      </c>
      <c r="R63" s="178">
        <f t="shared" ca="1" si="14"/>
        <v>360.89999999999992</v>
      </c>
      <c r="W63" s="47"/>
      <c r="X63" s="47">
        <v>63</v>
      </c>
    </row>
    <row r="64" spans="1:24">
      <c r="A64" s="62" t="s">
        <v>106</v>
      </c>
      <c r="B64" s="171">
        <f t="shared" ca="1" si="3"/>
        <v>688.87</v>
      </c>
      <c r="C64" s="176">
        <f t="shared" ca="1" si="15"/>
        <v>512.89778555134649</v>
      </c>
      <c r="D64" s="177">
        <f t="shared" ca="1" si="15"/>
        <v>164.16000088045826</v>
      </c>
      <c r="E64" s="177">
        <f t="shared" ca="1" si="15"/>
        <v>9.3591011737922489</v>
      </c>
      <c r="F64" s="178">
        <f t="shared" ca="1" si="15"/>
        <v>2.4531123944030298</v>
      </c>
      <c r="G64" s="179">
        <f t="shared" ca="1" si="1"/>
        <v>0</v>
      </c>
      <c r="H64" s="179">
        <f t="shared" ca="1" si="2"/>
        <v>360.9</v>
      </c>
      <c r="I64" s="180">
        <f t="shared" ca="1" si="5"/>
        <v>270.3</v>
      </c>
      <c r="J64" s="177">
        <f t="shared" ca="1" si="6"/>
        <v>87.53</v>
      </c>
      <c r="K64" s="177">
        <f t="shared" ca="1" si="7"/>
        <v>1.92</v>
      </c>
      <c r="L64" s="177">
        <f t="shared" ca="1" si="8"/>
        <v>1.1399999999999999</v>
      </c>
      <c r="M64" s="178">
        <f t="shared" ca="1" si="9"/>
        <v>360.89000000000004</v>
      </c>
      <c r="N64" s="176">
        <f t="shared" ca="1" si="10"/>
        <v>270.30748981684167</v>
      </c>
      <c r="O64" s="177">
        <f t="shared" ca="1" si="11"/>
        <v>87.532425392778947</v>
      </c>
      <c r="P64" s="177">
        <f t="shared" ca="1" si="12"/>
        <v>1.9200532018066443</v>
      </c>
      <c r="Q64" s="177">
        <f t="shared" ca="1" si="13"/>
        <v>1.140031588572695</v>
      </c>
      <c r="R64" s="178">
        <f t="shared" ca="1" si="14"/>
        <v>360.89999999999992</v>
      </c>
      <c r="W64" s="47"/>
      <c r="X64" s="47">
        <v>64</v>
      </c>
    </row>
    <row r="65" spans="1:24">
      <c r="A65" s="62" t="s">
        <v>107</v>
      </c>
      <c r="B65" s="171">
        <f t="shared" ca="1" si="3"/>
        <v>688.87</v>
      </c>
      <c r="C65" s="176">
        <f t="shared" ca="1" si="15"/>
        <v>512.89778555134649</v>
      </c>
      <c r="D65" s="177">
        <f t="shared" ca="1" si="15"/>
        <v>164.16000088045826</v>
      </c>
      <c r="E65" s="177">
        <f t="shared" ca="1" si="15"/>
        <v>9.3591011737922489</v>
      </c>
      <c r="F65" s="178">
        <f t="shared" ca="1" si="15"/>
        <v>2.4531123944030298</v>
      </c>
      <c r="G65" s="179">
        <f t="shared" ca="1" si="1"/>
        <v>0</v>
      </c>
      <c r="H65" s="179">
        <f t="shared" ca="1" si="2"/>
        <v>360.9</v>
      </c>
      <c r="I65" s="180">
        <f t="shared" ca="1" si="5"/>
        <v>270.3</v>
      </c>
      <c r="J65" s="177">
        <f t="shared" ca="1" si="6"/>
        <v>87.53</v>
      </c>
      <c r="K65" s="177">
        <f t="shared" ca="1" si="7"/>
        <v>1.92</v>
      </c>
      <c r="L65" s="177">
        <f t="shared" ca="1" si="8"/>
        <v>1.1399999999999999</v>
      </c>
      <c r="M65" s="178">
        <f t="shared" ca="1" si="9"/>
        <v>360.89000000000004</v>
      </c>
      <c r="N65" s="176">
        <f t="shared" ca="1" si="10"/>
        <v>270.30748981684167</v>
      </c>
      <c r="O65" s="177">
        <f t="shared" ca="1" si="11"/>
        <v>87.532425392778947</v>
      </c>
      <c r="P65" s="177">
        <f t="shared" ca="1" si="12"/>
        <v>1.9200532018066443</v>
      </c>
      <c r="Q65" s="177">
        <f t="shared" ca="1" si="13"/>
        <v>1.140031588572695</v>
      </c>
      <c r="R65" s="178">
        <f t="shared" ca="1" si="14"/>
        <v>360.89999999999992</v>
      </c>
      <c r="W65" s="47"/>
      <c r="X65" s="47">
        <v>65</v>
      </c>
    </row>
    <row r="66" spans="1:24">
      <c r="A66" s="62" t="s">
        <v>108</v>
      </c>
      <c r="B66" s="171">
        <f t="shared" ca="1" si="3"/>
        <v>688.87</v>
      </c>
      <c r="C66" s="176">
        <f t="shared" ca="1" si="15"/>
        <v>512.89778555134649</v>
      </c>
      <c r="D66" s="177">
        <f t="shared" ca="1" si="15"/>
        <v>164.16000088045826</v>
      </c>
      <c r="E66" s="177">
        <f t="shared" ca="1" si="15"/>
        <v>9.3591011737922489</v>
      </c>
      <c r="F66" s="178">
        <f t="shared" ca="1" si="15"/>
        <v>2.4531123944030298</v>
      </c>
      <c r="G66" s="179">
        <f t="shared" ca="1" si="1"/>
        <v>0</v>
      </c>
      <c r="H66" s="179">
        <f t="shared" ca="1" si="2"/>
        <v>360.9</v>
      </c>
      <c r="I66" s="180">
        <f t="shared" ca="1" si="5"/>
        <v>270.3</v>
      </c>
      <c r="J66" s="177">
        <f t="shared" ca="1" si="6"/>
        <v>87.53</v>
      </c>
      <c r="K66" s="177">
        <f t="shared" ca="1" si="7"/>
        <v>1.92</v>
      </c>
      <c r="L66" s="177">
        <f t="shared" ca="1" si="8"/>
        <v>1.1399999999999999</v>
      </c>
      <c r="M66" s="178">
        <f t="shared" ca="1" si="9"/>
        <v>360.89000000000004</v>
      </c>
      <c r="N66" s="176">
        <f t="shared" ca="1" si="10"/>
        <v>270.30748981684167</v>
      </c>
      <c r="O66" s="177">
        <f t="shared" ca="1" si="11"/>
        <v>87.532425392778947</v>
      </c>
      <c r="P66" s="177">
        <f t="shared" ca="1" si="12"/>
        <v>1.9200532018066443</v>
      </c>
      <c r="Q66" s="177">
        <f t="shared" ca="1" si="13"/>
        <v>1.140031588572695</v>
      </c>
      <c r="R66" s="178">
        <f t="shared" ca="1" si="14"/>
        <v>360.89999999999992</v>
      </c>
      <c r="W66" s="47"/>
      <c r="X66" s="47">
        <v>66</v>
      </c>
    </row>
    <row r="67" spans="1:24">
      <c r="A67" s="62" t="s">
        <v>109</v>
      </c>
      <c r="B67" s="171">
        <f t="shared" ca="1" si="3"/>
        <v>688.87</v>
      </c>
      <c r="C67" s="176">
        <f t="shared" ca="1" si="15"/>
        <v>512.89778555134649</v>
      </c>
      <c r="D67" s="177">
        <f t="shared" ca="1" si="15"/>
        <v>164.16000088045826</v>
      </c>
      <c r="E67" s="177">
        <f t="shared" ca="1" si="15"/>
        <v>9.3591011737922489</v>
      </c>
      <c r="F67" s="178">
        <f t="shared" ca="1" si="15"/>
        <v>2.4531123944030298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359.93</v>
      </c>
      <c r="I67" s="180">
        <f t="shared" ca="1" si="5"/>
        <v>269.33</v>
      </c>
      <c r="J67" s="177">
        <f t="shared" ca="1" si="6"/>
        <v>87.53</v>
      </c>
      <c r="K67" s="177">
        <f t="shared" ca="1" si="7"/>
        <v>1.92</v>
      </c>
      <c r="L67" s="177">
        <f t="shared" ca="1" si="8"/>
        <v>1.1399999999999999</v>
      </c>
      <c r="M67" s="178">
        <f t="shared" ca="1" si="9"/>
        <v>359.92</v>
      </c>
      <c r="N67" s="176">
        <f t="shared" ca="1" si="10"/>
        <v>269.33748305178926</v>
      </c>
      <c r="O67" s="177">
        <f t="shared" ca="1" si="11"/>
        <v>87.532431929317625</v>
      </c>
      <c r="P67" s="177">
        <f t="shared" ca="1" si="12"/>
        <v>1.9200533451878194</v>
      </c>
      <c r="Q67" s="177">
        <f t="shared" ca="1" si="13"/>
        <v>1.1400316737052678</v>
      </c>
      <c r="R67" s="178">
        <f t="shared" ca="1" si="14"/>
        <v>359.92999999999995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688.87</v>
      </c>
      <c r="C68" s="176">
        <f t="shared" ref="C68:F98" ca="1" si="19">$B68*C$1/100</f>
        <v>512.89778555134649</v>
      </c>
      <c r="D68" s="177">
        <f t="shared" ca="1" si="19"/>
        <v>164.16000088045826</v>
      </c>
      <c r="E68" s="177">
        <f t="shared" ca="1" si="19"/>
        <v>9.3591011737922489</v>
      </c>
      <c r="F68" s="178">
        <f t="shared" ca="1" si="19"/>
        <v>2.4531123944030298</v>
      </c>
      <c r="G68" s="179">
        <f t="shared" ca="1" si="16"/>
        <v>0</v>
      </c>
      <c r="H68" s="179">
        <f t="shared" ca="1" si="17"/>
        <v>359.93</v>
      </c>
      <c r="I68" s="180">
        <f t="shared" ref="I68:I98" ca="1" si="20">INDIRECT("BRPL_EOD!" &amp; $V$3 &amp; X68)</f>
        <v>269.33</v>
      </c>
      <c r="J68" s="177">
        <f t="shared" ref="J68:J98" ca="1" si="21">INDIRECT("BYPL_EOD!" &amp; $V$3 &amp; X68)</f>
        <v>87.53</v>
      </c>
      <c r="K68" s="177">
        <f t="shared" ref="K68:K98" ca="1" si="22">INDIRECT("TPDDL_EOD!" &amp; $V$3 &amp; X68)</f>
        <v>1.92</v>
      </c>
      <c r="L68" s="177">
        <f t="shared" ref="L68:L98" ca="1" si="23">INDIRECT("NDMC_EOD!" &amp; $V$3 &amp; X68)</f>
        <v>1.1399999999999999</v>
      </c>
      <c r="M68" s="178">
        <f t="shared" ref="M68:M98" ca="1" si="24">SUM(I68:L68)</f>
        <v>359.92</v>
      </c>
      <c r="N68" s="176">
        <f t="shared" ref="N68:N98" ca="1" si="25">INDIRECT("BRPL_ISGS_exbus!" &amp; $V$3 &amp; X68)</f>
        <v>269.33748305178926</v>
      </c>
      <c r="O68" s="177">
        <f t="shared" ref="O68:O98" ca="1" si="26">INDIRECT("BYPL_ISGS_exbus!" &amp; $V$3 &amp; X68)</f>
        <v>87.532431929317625</v>
      </c>
      <c r="P68" s="177">
        <f t="shared" ref="P68:P98" ca="1" si="27">INDIRECT("TPDDL_ISGS_exbus!" &amp; $V$3 &amp; X68)</f>
        <v>1.9200533451878194</v>
      </c>
      <c r="Q68" s="177">
        <f t="shared" ref="Q68:Q98" ca="1" si="28">INDIRECT("NDMC_ISGS_exbus!" &amp; $V$3 &amp; X68)</f>
        <v>1.1400316737052678</v>
      </c>
      <c r="R68" s="178">
        <f t="shared" ref="R68:R98" ca="1" si="29">SUM(N68:Q68)</f>
        <v>359.92999999999995</v>
      </c>
      <c r="W68" s="47"/>
      <c r="X68" s="47">
        <v>68</v>
      </c>
    </row>
    <row r="69" spans="1:24">
      <c r="A69" s="62" t="s">
        <v>111</v>
      </c>
      <c r="B69" s="171">
        <f t="shared" ca="1" si="18"/>
        <v>688.87</v>
      </c>
      <c r="C69" s="176">
        <f t="shared" ca="1" si="19"/>
        <v>512.89778555134649</v>
      </c>
      <c r="D69" s="177">
        <f t="shared" ca="1" si="19"/>
        <v>164.16000088045826</v>
      </c>
      <c r="E69" s="177">
        <f t="shared" ca="1" si="19"/>
        <v>9.3591011737922489</v>
      </c>
      <c r="F69" s="178">
        <f t="shared" ca="1" si="19"/>
        <v>2.4531123944030298</v>
      </c>
      <c r="G69" s="179">
        <f t="shared" ca="1" si="16"/>
        <v>0</v>
      </c>
      <c r="H69" s="179">
        <f t="shared" ca="1" si="17"/>
        <v>359.93</v>
      </c>
      <c r="I69" s="180">
        <f t="shared" ca="1" si="20"/>
        <v>269.33</v>
      </c>
      <c r="J69" s="177">
        <f t="shared" ca="1" si="21"/>
        <v>87.53</v>
      </c>
      <c r="K69" s="177">
        <f t="shared" ca="1" si="22"/>
        <v>1.92</v>
      </c>
      <c r="L69" s="177">
        <f t="shared" ca="1" si="23"/>
        <v>1.1399999999999999</v>
      </c>
      <c r="M69" s="178">
        <f t="shared" ca="1" si="24"/>
        <v>359.92</v>
      </c>
      <c r="N69" s="176">
        <f t="shared" ca="1" si="25"/>
        <v>269.33748305178926</v>
      </c>
      <c r="O69" s="177">
        <f t="shared" ca="1" si="26"/>
        <v>87.532431929317625</v>
      </c>
      <c r="P69" s="177">
        <f t="shared" ca="1" si="27"/>
        <v>1.9200533451878194</v>
      </c>
      <c r="Q69" s="177">
        <f t="shared" ca="1" si="28"/>
        <v>1.1400316737052678</v>
      </c>
      <c r="R69" s="178">
        <f t="shared" ca="1" si="29"/>
        <v>359.92999999999995</v>
      </c>
      <c r="W69" s="47"/>
      <c r="X69" s="47">
        <v>69</v>
      </c>
    </row>
    <row r="70" spans="1:24">
      <c r="A70" s="62" t="s">
        <v>112</v>
      </c>
      <c r="B70" s="171">
        <f t="shared" ca="1" si="18"/>
        <v>688.87</v>
      </c>
      <c r="C70" s="176">
        <f t="shared" ca="1" si="19"/>
        <v>512.89778555134649</v>
      </c>
      <c r="D70" s="177">
        <f t="shared" ca="1" si="19"/>
        <v>164.16000088045826</v>
      </c>
      <c r="E70" s="177">
        <f t="shared" ca="1" si="19"/>
        <v>9.3591011737922489</v>
      </c>
      <c r="F70" s="178">
        <f t="shared" ca="1" si="19"/>
        <v>2.4531123944030298</v>
      </c>
      <c r="G70" s="179">
        <f t="shared" ca="1" si="16"/>
        <v>0</v>
      </c>
      <c r="H70" s="179">
        <f t="shared" ca="1" si="17"/>
        <v>359.93</v>
      </c>
      <c r="I70" s="180">
        <f t="shared" ca="1" si="20"/>
        <v>269.33</v>
      </c>
      <c r="J70" s="177">
        <f t="shared" ca="1" si="21"/>
        <v>87.53</v>
      </c>
      <c r="K70" s="177">
        <f t="shared" ca="1" si="22"/>
        <v>1.92</v>
      </c>
      <c r="L70" s="177">
        <f t="shared" ca="1" si="23"/>
        <v>1.1399999999999999</v>
      </c>
      <c r="M70" s="178">
        <f t="shared" ca="1" si="24"/>
        <v>359.92</v>
      </c>
      <c r="N70" s="176">
        <f t="shared" ca="1" si="25"/>
        <v>269.33748305178926</v>
      </c>
      <c r="O70" s="177">
        <f t="shared" ca="1" si="26"/>
        <v>87.532431929317625</v>
      </c>
      <c r="P70" s="177">
        <f t="shared" ca="1" si="27"/>
        <v>1.9200533451878194</v>
      </c>
      <c r="Q70" s="177">
        <f t="shared" ca="1" si="28"/>
        <v>1.1400316737052678</v>
      </c>
      <c r="R70" s="178">
        <f t="shared" ca="1" si="29"/>
        <v>359.92999999999995</v>
      </c>
      <c r="W70" s="47"/>
      <c r="X70" s="47">
        <v>70</v>
      </c>
    </row>
    <row r="71" spans="1:24">
      <c r="A71" s="62" t="s">
        <v>113</v>
      </c>
      <c r="B71" s="171">
        <f t="shared" ca="1" si="18"/>
        <v>688.87</v>
      </c>
      <c r="C71" s="176">
        <f t="shared" ca="1" si="19"/>
        <v>512.89778555134649</v>
      </c>
      <c r="D71" s="177">
        <f t="shared" ca="1" si="19"/>
        <v>164.16000088045826</v>
      </c>
      <c r="E71" s="177">
        <f t="shared" ca="1" si="19"/>
        <v>9.3591011737922489</v>
      </c>
      <c r="F71" s="178">
        <f t="shared" ca="1" si="19"/>
        <v>2.4531123944030298</v>
      </c>
      <c r="G71" s="179">
        <f t="shared" ca="1" si="16"/>
        <v>0</v>
      </c>
      <c r="H71" s="179">
        <f t="shared" ca="1" si="17"/>
        <v>359.93</v>
      </c>
      <c r="I71" s="180">
        <f t="shared" ca="1" si="20"/>
        <v>269.33</v>
      </c>
      <c r="J71" s="177">
        <f t="shared" ca="1" si="21"/>
        <v>87.53</v>
      </c>
      <c r="K71" s="177">
        <f t="shared" ca="1" si="22"/>
        <v>1.92</v>
      </c>
      <c r="L71" s="177">
        <f t="shared" ca="1" si="23"/>
        <v>1.1399999999999999</v>
      </c>
      <c r="M71" s="178">
        <f t="shared" ca="1" si="24"/>
        <v>359.92</v>
      </c>
      <c r="N71" s="176">
        <f t="shared" ca="1" si="25"/>
        <v>269.33748305178926</v>
      </c>
      <c r="O71" s="177">
        <f t="shared" ca="1" si="26"/>
        <v>87.532431929317625</v>
      </c>
      <c r="P71" s="177">
        <f t="shared" ca="1" si="27"/>
        <v>1.9200533451878194</v>
      </c>
      <c r="Q71" s="177">
        <f t="shared" ca="1" si="28"/>
        <v>1.1400316737052678</v>
      </c>
      <c r="R71" s="178">
        <f t="shared" ca="1" si="29"/>
        <v>359.92999999999995</v>
      </c>
      <c r="W71" s="47"/>
      <c r="X71" s="47">
        <v>71</v>
      </c>
    </row>
    <row r="72" spans="1:24">
      <c r="A72" s="62" t="s">
        <v>114</v>
      </c>
      <c r="B72" s="171">
        <f t="shared" ca="1" si="18"/>
        <v>688.87</v>
      </c>
      <c r="C72" s="176">
        <f t="shared" ca="1" si="19"/>
        <v>512.89778555134649</v>
      </c>
      <c r="D72" s="177">
        <f t="shared" ca="1" si="19"/>
        <v>164.16000088045826</v>
      </c>
      <c r="E72" s="177">
        <f t="shared" ca="1" si="19"/>
        <v>9.3591011737922489</v>
      </c>
      <c r="F72" s="178">
        <f t="shared" ca="1" si="19"/>
        <v>2.4531123944030298</v>
      </c>
      <c r="G72" s="179">
        <f t="shared" ca="1" si="16"/>
        <v>0</v>
      </c>
      <c r="H72" s="179">
        <f t="shared" ca="1" si="17"/>
        <v>359.93</v>
      </c>
      <c r="I72" s="180">
        <f t="shared" ca="1" si="20"/>
        <v>269.33</v>
      </c>
      <c r="J72" s="177">
        <f t="shared" ca="1" si="21"/>
        <v>87.53</v>
      </c>
      <c r="K72" s="177">
        <f t="shared" ca="1" si="22"/>
        <v>1.92</v>
      </c>
      <c r="L72" s="177">
        <f t="shared" ca="1" si="23"/>
        <v>1.1399999999999999</v>
      </c>
      <c r="M72" s="178">
        <f t="shared" ca="1" si="24"/>
        <v>359.92</v>
      </c>
      <c r="N72" s="176">
        <f t="shared" ca="1" si="25"/>
        <v>269.33748305178926</v>
      </c>
      <c r="O72" s="177">
        <f t="shared" ca="1" si="26"/>
        <v>87.532431929317625</v>
      </c>
      <c r="P72" s="177">
        <f t="shared" ca="1" si="27"/>
        <v>1.9200533451878194</v>
      </c>
      <c r="Q72" s="177">
        <f t="shared" ca="1" si="28"/>
        <v>1.1400316737052678</v>
      </c>
      <c r="R72" s="178">
        <f t="shared" ca="1" si="29"/>
        <v>359.92999999999995</v>
      </c>
      <c r="W72" s="47"/>
      <c r="X72" s="47">
        <v>72</v>
      </c>
    </row>
    <row r="73" spans="1:24">
      <c r="A73" s="62" t="s">
        <v>115</v>
      </c>
      <c r="B73" s="171">
        <f t="shared" ca="1" si="18"/>
        <v>688.87</v>
      </c>
      <c r="C73" s="176">
        <f t="shared" ca="1" si="19"/>
        <v>512.89778555134649</v>
      </c>
      <c r="D73" s="177">
        <f t="shared" ca="1" si="19"/>
        <v>164.16000088045826</v>
      </c>
      <c r="E73" s="177">
        <f t="shared" ca="1" si="19"/>
        <v>9.3591011737922489</v>
      </c>
      <c r="F73" s="178">
        <f t="shared" ca="1" si="19"/>
        <v>2.4531123944030298</v>
      </c>
      <c r="G73" s="179">
        <f t="shared" ca="1" si="16"/>
        <v>0</v>
      </c>
      <c r="H73" s="179">
        <f t="shared" ca="1" si="17"/>
        <v>427.27</v>
      </c>
      <c r="I73" s="180">
        <f t="shared" ca="1" si="20"/>
        <v>336.67</v>
      </c>
      <c r="J73" s="177">
        <f t="shared" ca="1" si="21"/>
        <v>87.53</v>
      </c>
      <c r="K73" s="177">
        <f t="shared" ca="1" si="22"/>
        <v>1.92</v>
      </c>
      <c r="L73" s="177">
        <f t="shared" ca="1" si="23"/>
        <v>1.1399999999999999</v>
      </c>
      <c r="M73" s="178">
        <f t="shared" ca="1" si="24"/>
        <v>427.26000000000005</v>
      </c>
      <c r="N73" s="176">
        <f t="shared" ca="1" si="25"/>
        <v>336.67787974535406</v>
      </c>
      <c r="O73" s="177">
        <f t="shared" ca="1" si="26"/>
        <v>87.532048635491265</v>
      </c>
      <c r="P73" s="177">
        <f t="shared" ca="1" si="27"/>
        <v>1.9200449375087765</v>
      </c>
      <c r="Q73" s="177">
        <f t="shared" ca="1" si="28"/>
        <v>1.140026681645836</v>
      </c>
      <c r="R73" s="178">
        <f t="shared" ca="1" si="29"/>
        <v>427.26999999999992</v>
      </c>
      <c r="W73" s="47"/>
      <c r="X73" s="47">
        <v>73</v>
      </c>
    </row>
    <row r="74" spans="1:24">
      <c r="A74" s="62" t="s">
        <v>116</v>
      </c>
      <c r="B74" s="171">
        <f t="shared" ca="1" si="18"/>
        <v>688.87</v>
      </c>
      <c r="C74" s="176">
        <f t="shared" ca="1" si="19"/>
        <v>512.89778555134649</v>
      </c>
      <c r="D74" s="177">
        <f t="shared" ca="1" si="19"/>
        <v>164.16000088045826</v>
      </c>
      <c r="E74" s="177">
        <f t="shared" ca="1" si="19"/>
        <v>9.3591011737922489</v>
      </c>
      <c r="F74" s="178">
        <f t="shared" ca="1" si="19"/>
        <v>2.4531123944030298</v>
      </c>
      <c r="G74" s="179">
        <f t="shared" ca="1" si="16"/>
        <v>0</v>
      </c>
      <c r="H74" s="179">
        <f t="shared" ca="1" si="17"/>
        <v>494.6</v>
      </c>
      <c r="I74" s="180">
        <f t="shared" ca="1" si="20"/>
        <v>404</v>
      </c>
      <c r="J74" s="177">
        <f t="shared" ca="1" si="21"/>
        <v>87.53</v>
      </c>
      <c r="K74" s="177">
        <f t="shared" ca="1" si="22"/>
        <v>1.92</v>
      </c>
      <c r="L74" s="177">
        <f t="shared" ca="1" si="23"/>
        <v>1.1399999999999999</v>
      </c>
      <c r="M74" s="178">
        <f t="shared" ca="1" si="24"/>
        <v>494.59</v>
      </c>
      <c r="N74" s="176">
        <f t="shared" ca="1" si="25"/>
        <v>404.00816838189212</v>
      </c>
      <c r="O74" s="177">
        <f t="shared" ca="1" si="26"/>
        <v>87.53176974868073</v>
      </c>
      <c r="P74" s="177">
        <f t="shared" ca="1" si="27"/>
        <v>1.9200388200327545</v>
      </c>
      <c r="Q74" s="177">
        <f t="shared" ca="1" si="28"/>
        <v>1.1400230493944479</v>
      </c>
      <c r="R74" s="178">
        <f t="shared" ca="1" si="29"/>
        <v>494.60000000000008</v>
      </c>
      <c r="W74" s="47"/>
      <c r="X74" s="47">
        <v>74</v>
      </c>
    </row>
    <row r="75" spans="1:24">
      <c r="A75" s="62" t="s">
        <v>117</v>
      </c>
      <c r="B75" s="171">
        <f t="shared" ca="1" si="18"/>
        <v>688.87</v>
      </c>
      <c r="C75" s="176">
        <f t="shared" ca="1" si="19"/>
        <v>512.89778555134649</v>
      </c>
      <c r="D75" s="177">
        <f t="shared" ca="1" si="19"/>
        <v>164.16000088045826</v>
      </c>
      <c r="E75" s="177">
        <f t="shared" ca="1" si="19"/>
        <v>9.3591011737922489</v>
      </c>
      <c r="F75" s="178">
        <f t="shared" ca="1" si="19"/>
        <v>2.4531123944030298</v>
      </c>
      <c r="G75" s="179">
        <f t="shared" ca="1" si="16"/>
        <v>0</v>
      </c>
      <c r="H75" s="179">
        <f t="shared" ca="1" si="17"/>
        <v>632.29999999999995</v>
      </c>
      <c r="I75" s="180">
        <f t="shared" ca="1" si="20"/>
        <v>471.33</v>
      </c>
      <c r="J75" s="177">
        <f t="shared" ca="1" si="21"/>
        <v>157.9</v>
      </c>
      <c r="K75" s="177">
        <f t="shared" ca="1" si="22"/>
        <v>1.92</v>
      </c>
      <c r="L75" s="177">
        <f t="shared" ca="1" si="23"/>
        <v>1.1399999999999999</v>
      </c>
      <c r="M75" s="178">
        <f t="shared" ca="1" si="24"/>
        <v>632.29</v>
      </c>
      <c r="N75" s="176">
        <f t="shared" ca="1" si="25"/>
        <v>471.33745433266381</v>
      </c>
      <c r="O75" s="177">
        <f t="shared" ca="1" si="26"/>
        <v>157.90249727182149</v>
      </c>
      <c r="P75" s="177">
        <f t="shared" ca="1" si="27"/>
        <v>1.9200303658131552</v>
      </c>
      <c r="Q75" s="177">
        <f t="shared" ca="1" si="28"/>
        <v>1.140018029701561</v>
      </c>
      <c r="R75" s="178">
        <f t="shared" ca="1" si="29"/>
        <v>632.30000000000007</v>
      </c>
      <c r="W75" s="47"/>
      <c r="X75" s="47">
        <v>75</v>
      </c>
    </row>
    <row r="76" spans="1:24">
      <c r="A76" s="62" t="s">
        <v>118</v>
      </c>
      <c r="B76" s="171">
        <f t="shared" ca="1" si="18"/>
        <v>688.87</v>
      </c>
      <c r="C76" s="176">
        <f t="shared" ca="1" si="19"/>
        <v>512.89778555134649</v>
      </c>
      <c r="D76" s="177">
        <f t="shared" ca="1" si="19"/>
        <v>164.16000088045826</v>
      </c>
      <c r="E76" s="177">
        <f t="shared" ca="1" si="19"/>
        <v>9.3591011737922489</v>
      </c>
      <c r="F76" s="178">
        <f t="shared" ca="1" si="19"/>
        <v>2.4531123944030298</v>
      </c>
      <c r="G76" s="179">
        <f t="shared" ca="1" si="16"/>
        <v>0</v>
      </c>
      <c r="H76" s="179">
        <f t="shared" ca="1" si="17"/>
        <v>657.18</v>
      </c>
      <c r="I76" s="180">
        <f t="shared" ca="1" si="20"/>
        <v>493.32</v>
      </c>
      <c r="J76" s="177">
        <f t="shared" ca="1" si="21"/>
        <v>157.91</v>
      </c>
      <c r="K76" s="177">
        <f t="shared" ca="1" si="22"/>
        <v>4.8099999999999996</v>
      </c>
      <c r="L76" s="177">
        <f t="shared" ca="1" si="23"/>
        <v>1.1399999999999999</v>
      </c>
      <c r="M76" s="178">
        <f t="shared" ca="1" si="24"/>
        <v>657.18</v>
      </c>
      <c r="N76" s="176">
        <f t="shared" ca="1" si="25"/>
        <v>493.32</v>
      </c>
      <c r="O76" s="177">
        <f t="shared" ca="1" si="26"/>
        <v>157.91</v>
      </c>
      <c r="P76" s="177">
        <f t="shared" ca="1" si="27"/>
        <v>4.8099999999999996</v>
      </c>
      <c r="Q76" s="177">
        <f t="shared" ca="1" si="28"/>
        <v>1.1399999999999999</v>
      </c>
      <c r="R76" s="178">
        <f t="shared" ca="1" si="29"/>
        <v>657.18</v>
      </c>
      <c r="W76" s="47"/>
      <c r="X76" s="47">
        <v>76</v>
      </c>
    </row>
    <row r="77" spans="1:24">
      <c r="A77" s="62" t="s">
        <v>119</v>
      </c>
      <c r="B77" s="171">
        <f t="shared" ca="1" si="18"/>
        <v>688.82</v>
      </c>
      <c r="C77" s="176">
        <f t="shared" ca="1" si="19"/>
        <v>512.86055807841615</v>
      </c>
      <c r="D77" s="177">
        <f t="shared" ca="1" si="19"/>
        <v>164.14808571497852</v>
      </c>
      <c r="E77" s="177">
        <f t="shared" ca="1" si="19"/>
        <v>9.3584218655647344</v>
      </c>
      <c r="F77" s="178">
        <f t="shared" ca="1" si="19"/>
        <v>2.4529343410406828</v>
      </c>
      <c r="G77" s="179">
        <f t="shared" ca="1" si="16"/>
        <v>0</v>
      </c>
      <c r="H77" s="179">
        <f t="shared" ca="1" si="17"/>
        <v>657.13</v>
      </c>
      <c r="I77" s="180">
        <f t="shared" ca="1" si="20"/>
        <v>493.29</v>
      </c>
      <c r="J77" s="177">
        <f t="shared" ca="1" si="21"/>
        <v>157.9</v>
      </c>
      <c r="K77" s="177">
        <f t="shared" ca="1" si="22"/>
        <v>4.8099999999999996</v>
      </c>
      <c r="L77" s="177">
        <f t="shared" ca="1" si="23"/>
        <v>1.1399999999999999</v>
      </c>
      <c r="M77" s="178">
        <f t="shared" ca="1" si="24"/>
        <v>657.14</v>
      </c>
      <c r="N77" s="176">
        <f t="shared" ca="1" si="25"/>
        <v>493.28249338040604</v>
      </c>
      <c r="O77" s="177">
        <f t="shared" ca="1" si="26"/>
        <v>157.89759716346595</v>
      </c>
      <c r="P77" s="177">
        <f t="shared" ca="1" si="27"/>
        <v>4.8099268040295824</v>
      </c>
      <c r="Q77" s="177">
        <f t="shared" ca="1" si="28"/>
        <v>1.1399826520984873</v>
      </c>
      <c r="R77" s="178">
        <f t="shared" ca="1" si="29"/>
        <v>657.13000000000011</v>
      </c>
      <c r="W77" s="47"/>
      <c r="X77" s="47">
        <v>77</v>
      </c>
    </row>
    <row r="78" spans="1:24">
      <c r="A78" s="62" t="s">
        <v>120</v>
      </c>
      <c r="B78" s="171">
        <f t="shared" ca="1" si="18"/>
        <v>688.82</v>
      </c>
      <c r="C78" s="176">
        <f t="shared" ca="1" si="19"/>
        <v>512.86055807841615</v>
      </c>
      <c r="D78" s="177">
        <f t="shared" ca="1" si="19"/>
        <v>164.14808571497852</v>
      </c>
      <c r="E78" s="177">
        <f t="shared" ca="1" si="19"/>
        <v>9.3584218655647344</v>
      </c>
      <c r="F78" s="178">
        <f t="shared" ca="1" si="19"/>
        <v>2.4529343410406828</v>
      </c>
      <c r="G78" s="179">
        <f t="shared" ca="1" si="16"/>
        <v>0</v>
      </c>
      <c r="H78" s="179">
        <f t="shared" ca="1" si="17"/>
        <v>657.13</v>
      </c>
      <c r="I78" s="180">
        <f t="shared" ca="1" si="20"/>
        <v>493.29</v>
      </c>
      <c r="J78" s="177">
        <f t="shared" ca="1" si="21"/>
        <v>157.9</v>
      </c>
      <c r="K78" s="177">
        <f t="shared" ca="1" si="22"/>
        <v>4.8099999999999996</v>
      </c>
      <c r="L78" s="177">
        <f t="shared" ca="1" si="23"/>
        <v>1.1399999999999999</v>
      </c>
      <c r="M78" s="178">
        <f t="shared" ca="1" si="24"/>
        <v>657.14</v>
      </c>
      <c r="N78" s="176">
        <f t="shared" ca="1" si="25"/>
        <v>493.28249338040604</v>
      </c>
      <c r="O78" s="177">
        <f t="shared" ca="1" si="26"/>
        <v>157.89759716346595</v>
      </c>
      <c r="P78" s="177">
        <f t="shared" ca="1" si="27"/>
        <v>4.8099268040295824</v>
      </c>
      <c r="Q78" s="177">
        <f t="shared" ca="1" si="28"/>
        <v>1.1399826520984873</v>
      </c>
      <c r="R78" s="178">
        <f t="shared" ca="1" si="29"/>
        <v>657.13000000000011</v>
      </c>
      <c r="W78" s="47"/>
      <c r="X78" s="47">
        <v>78</v>
      </c>
    </row>
    <row r="79" spans="1:24">
      <c r="A79" s="62" t="s">
        <v>121</v>
      </c>
      <c r="B79" s="171">
        <f t="shared" ca="1" si="18"/>
        <v>688.82</v>
      </c>
      <c r="C79" s="176">
        <f t="shared" ca="1" si="19"/>
        <v>512.86055807841615</v>
      </c>
      <c r="D79" s="177">
        <f t="shared" ca="1" si="19"/>
        <v>164.14808571497852</v>
      </c>
      <c r="E79" s="177">
        <f t="shared" ca="1" si="19"/>
        <v>9.3584218655647344</v>
      </c>
      <c r="F79" s="178">
        <f t="shared" ca="1" si="19"/>
        <v>2.4529343410406828</v>
      </c>
      <c r="G79" s="179">
        <f t="shared" ca="1" si="16"/>
        <v>0</v>
      </c>
      <c r="H79" s="179">
        <f t="shared" ca="1" si="17"/>
        <v>615.94000000000005</v>
      </c>
      <c r="I79" s="180">
        <f t="shared" ca="1" si="20"/>
        <v>452.09</v>
      </c>
      <c r="J79" s="177">
        <f t="shared" ca="1" si="21"/>
        <v>157.9</v>
      </c>
      <c r="K79" s="177">
        <f t="shared" ca="1" si="22"/>
        <v>4.8099999999999996</v>
      </c>
      <c r="L79" s="177">
        <f t="shared" ca="1" si="23"/>
        <v>1.1399999999999999</v>
      </c>
      <c r="M79" s="178">
        <f t="shared" ca="1" si="24"/>
        <v>615.93999999999994</v>
      </c>
      <c r="N79" s="176">
        <f t="shared" ca="1" si="25"/>
        <v>452.09000000000003</v>
      </c>
      <c r="O79" s="177">
        <f t="shared" ca="1" si="26"/>
        <v>157.90000000000003</v>
      </c>
      <c r="P79" s="177">
        <f t="shared" ca="1" si="27"/>
        <v>4.8100000000000005</v>
      </c>
      <c r="Q79" s="177">
        <f t="shared" ca="1" si="28"/>
        <v>1.1400000000000001</v>
      </c>
      <c r="R79" s="178">
        <f t="shared" ca="1" si="29"/>
        <v>615.93999999999994</v>
      </c>
      <c r="W79" s="47"/>
      <c r="X79" s="47">
        <v>79</v>
      </c>
    </row>
    <row r="80" spans="1:24">
      <c r="A80" s="62" t="s">
        <v>122</v>
      </c>
      <c r="B80" s="171">
        <f t="shared" ca="1" si="18"/>
        <v>688.82</v>
      </c>
      <c r="C80" s="176">
        <f t="shared" ca="1" si="19"/>
        <v>512.86055807841615</v>
      </c>
      <c r="D80" s="177">
        <f t="shared" ca="1" si="19"/>
        <v>164.14808571497852</v>
      </c>
      <c r="E80" s="177">
        <f t="shared" ca="1" si="19"/>
        <v>9.3584218655647344</v>
      </c>
      <c r="F80" s="178">
        <f t="shared" ca="1" si="19"/>
        <v>2.4529343410406828</v>
      </c>
      <c r="G80" s="179">
        <f t="shared" ca="1" si="16"/>
        <v>0</v>
      </c>
      <c r="H80" s="179">
        <f t="shared" ca="1" si="17"/>
        <v>567.85</v>
      </c>
      <c r="I80" s="180">
        <f t="shared" ca="1" si="20"/>
        <v>404</v>
      </c>
      <c r="J80" s="177">
        <f t="shared" ca="1" si="21"/>
        <v>157.9</v>
      </c>
      <c r="K80" s="177">
        <f t="shared" ca="1" si="22"/>
        <v>4.8099999999999996</v>
      </c>
      <c r="L80" s="177">
        <f t="shared" ca="1" si="23"/>
        <v>1.1399999999999999</v>
      </c>
      <c r="M80" s="178">
        <f t="shared" ca="1" si="24"/>
        <v>567.84999999999991</v>
      </c>
      <c r="N80" s="176">
        <f t="shared" ca="1" si="25"/>
        <v>404.00000000000006</v>
      </c>
      <c r="O80" s="177">
        <f t="shared" ca="1" si="26"/>
        <v>157.90000000000003</v>
      </c>
      <c r="P80" s="177">
        <f t="shared" ca="1" si="27"/>
        <v>4.8100000000000005</v>
      </c>
      <c r="Q80" s="177">
        <f t="shared" ca="1" si="28"/>
        <v>1.1400000000000001</v>
      </c>
      <c r="R80" s="178">
        <f t="shared" ca="1" si="29"/>
        <v>567.85</v>
      </c>
      <c r="W80" s="47"/>
      <c r="X80" s="47">
        <v>80</v>
      </c>
    </row>
    <row r="81" spans="1:24">
      <c r="A81" s="62" t="s">
        <v>123</v>
      </c>
      <c r="B81" s="171">
        <f t="shared" ca="1" si="18"/>
        <v>688.82</v>
      </c>
      <c r="C81" s="176">
        <f t="shared" ca="1" si="19"/>
        <v>512.86055807841615</v>
      </c>
      <c r="D81" s="177">
        <f t="shared" ca="1" si="19"/>
        <v>164.14808571497852</v>
      </c>
      <c r="E81" s="177">
        <f t="shared" ca="1" si="19"/>
        <v>9.3584218655647344</v>
      </c>
      <c r="F81" s="178">
        <f t="shared" ca="1" si="19"/>
        <v>2.4529343410406828</v>
      </c>
      <c r="G81" s="179">
        <f t="shared" ca="1" si="16"/>
        <v>0</v>
      </c>
      <c r="H81" s="179">
        <f t="shared" ca="1" si="17"/>
        <v>500.52</v>
      </c>
      <c r="I81" s="180">
        <f t="shared" ca="1" si="20"/>
        <v>336.67</v>
      </c>
      <c r="J81" s="177">
        <f t="shared" ca="1" si="21"/>
        <v>157.9</v>
      </c>
      <c r="K81" s="177">
        <f t="shared" ca="1" si="22"/>
        <v>4.8099999999999996</v>
      </c>
      <c r="L81" s="177">
        <f t="shared" ca="1" si="23"/>
        <v>1.1399999999999999</v>
      </c>
      <c r="M81" s="178">
        <f t="shared" ca="1" si="24"/>
        <v>500.52000000000004</v>
      </c>
      <c r="N81" s="176">
        <f t="shared" ca="1" si="25"/>
        <v>336.66999999999996</v>
      </c>
      <c r="O81" s="177">
        <f t="shared" ca="1" si="26"/>
        <v>157.89999999999998</v>
      </c>
      <c r="P81" s="177">
        <f t="shared" ca="1" si="27"/>
        <v>4.8099999999999987</v>
      </c>
      <c r="Q81" s="177">
        <f t="shared" ca="1" si="28"/>
        <v>1.1399999999999997</v>
      </c>
      <c r="R81" s="178">
        <f t="shared" ca="1" si="29"/>
        <v>500.51999999999992</v>
      </c>
      <c r="W81" s="47"/>
      <c r="X81" s="47">
        <v>81</v>
      </c>
    </row>
    <row r="82" spans="1:24">
      <c r="A82" s="62" t="s">
        <v>124</v>
      </c>
      <c r="B82" s="171">
        <f t="shared" ca="1" si="18"/>
        <v>688.82</v>
      </c>
      <c r="C82" s="176">
        <f t="shared" ca="1" si="19"/>
        <v>512.86055807841615</v>
      </c>
      <c r="D82" s="177">
        <f t="shared" ca="1" si="19"/>
        <v>164.14808571497852</v>
      </c>
      <c r="E82" s="177">
        <f t="shared" ca="1" si="19"/>
        <v>9.3584218655647344</v>
      </c>
      <c r="F82" s="178">
        <f t="shared" ca="1" si="19"/>
        <v>2.4529343410406828</v>
      </c>
      <c r="G82" s="179">
        <f t="shared" ca="1" si="16"/>
        <v>0</v>
      </c>
      <c r="H82" s="179">
        <f t="shared" ca="1" si="17"/>
        <v>500.52</v>
      </c>
      <c r="I82" s="180">
        <f t="shared" ca="1" si="20"/>
        <v>336.67</v>
      </c>
      <c r="J82" s="177">
        <f t="shared" ca="1" si="21"/>
        <v>157.9</v>
      </c>
      <c r="K82" s="177">
        <f t="shared" ca="1" si="22"/>
        <v>4.8099999999999996</v>
      </c>
      <c r="L82" s="177">
        <f t="shared" ca="1" si="23"/>
        <v>1.1399999999999999</v>
      </c>
      <c r="M82" s="178">
        <f t="shared" ca="1" si="24"/>
        <v>500.52000000000004</v>
      </c>
      <c r="N82" s="176">
        <f t="shared" ca="1" si="25"/>
        <v>336.66999999999996</v>
      </c>
      <c r="O82" s="177">
        <f t="shared" ca="1" si="26"/>
        <v>157.89999999999998</v>
      </c>
      <c r="P82" s="177">
        <f t="shared" ca="1" si="27"/>
        <v>4.8099999999999987</v>
      </c>
      <c r="Q82" s="177">
        <f t="shared" ca="1" si="28"/>
        <v>1.1399999999999997</v>
      </c>
      <c r="R82" s="178">
        <f t="shared" ca="1" si="29"/>
        <v>500.51999999999992</v>
      </c>
      <c r="W82" s="47"/>
      <c r="X82" s="47">
        <v>82</v>
      </c>
    </row>
    <row r="83" spans="1:24">
      <c r="A83" s="62" t="s">
        <v>125</v>
      </c>
      <c r="B83" s="171">
        <f t="shared" ca="1" si="18"/>
        <v>688.82</v>
      </c>
      <c r="C83" s="176">
        <f t="shared" ca="1" si="19"/>
        <v>512.86055807841615</v>
      </c>
      <c r="D83" s="177">
        <f t="shared" ca="1" si="19"/>
        <v>164.14808571497852</v>
      </c>
      <c r="E83" s="177">
        <f t="shared" ca="1" si="19"/>
        <v>9.3584218655647344</v>
      </c>
      <c r="F83" s="178">
        <f t="shared" ca="1" si="19"/>
        <v>2.4529343410406828</v>
      </c>
      <c r="G83" s="179">
        <f t="shared" ca="1" si="16"/>
        <v>0</v>
      </c>
      <c r="H83" s="179">
        <f t="shared" ca="1" si="17"/>
        <v>500.52</v>
      </c>
      <c r="I83" s="180">
        <f t="shared" ca="1" si="20"/>
        <v>336.67</v>
      </c>
      <c r="J83" s="177">
        <f t="shared" ca="1" si="21"/>
        <v>157.9</v>
      </c>
      <c r="K83" s="177">
        <f t="shared" ca="1" si="22"/>
        <v>4.8099999999999996</v>
      </c>
      <c r="L83" s="177">
        <f t="shared" ca="1" si="23"/>
        <v>1.1399999999999999</v>
      </c>
      <c r="M83" s="178">
        <f t="shared" ca="1" si="24"/>
        <v>500.52000000000004</v>
      </c>
      <c r="N83" s="176">
        <f t="shared" ca="1" si="25"/>
        <v>336.66999999999996</v>
      </c>
      <c r="O83" s="177">
        <f t="shared" ca="1" si="26"/>
        <v>157.89999999999998</v>
      </c>
      <c r="P83" s="177">
        <f t="shared" ca="1" si="27"/>
        <v>4.8099999999999987</v>
      </c>
      <c r="Q83" s="177">
        <f t="shared" ca="1" si="28"/>
        <v>1.1399999999999997</v>
      </c>
      <c r="R83" s="178">
        <f t="shared" ca="1" si="29"/>
        <v>500.51999999999992</v>
      </c>
      <c r="W83" s="47"/>
      <c r="X83" s="47">
        <v>83</v>
      </c>
    </row>
    <row r="84" spans="1:24">
      <c r="A84" s="62" t="s">
        <v>126</v>
      </c>
      <c r="B84" s="171">
        <f t="shared" ca="1" si="18"/>
        <v>688.87</v>
      </c>
      <c r="C84" s="176">
        <f t="shared" ca="1" si="19"/>
        <v>512.89778555134649</v>
      </c>
      <c r="D84" s="177">
        <f t="shared" ca="1" si="19"/>
        <v>164.16000088045826</v>
      </c>
      <c r="E84" s="177">
        <f t="shared" ca="1" si="19"/>
        <v>9.3591011737922489</v>
      </c>
      <c r="F84" s="178">
        <f t="shared" ca="1" si="19"/>
        <v>2.4531123944030298</v>
      </c>
      <c r="G84" s="179">
        <f t="shared" ca="1" si="16"/>
        <v>0</v>
      </c>
      <c r="H84" s="179">
        <f t="shared" ca="1" si="17"/>
        <v>500.52</v>
      </c>
      <c r="I84" s="180">
        <f t="shared" ca="1" si="20"/>
        <v>336.66</v>
      </c>
      <c r="J84" s="177">
        <f t="shared" ca="1" si="21"/>
        <v>157.9</v>
      </c>
      <c r="K84" s="177">
        <f t="shared" ca="1" si="22"/>
        <v>4.8099999999999996</v>
      </c>
      <c r="L84" s="177">
        <f t="shared" ca="1" si="23"/>
        <v>1.1399999999999999</v>
      </c>
      <c r="M84" s="178">
        <f t="shared" ca="1" si="24"/>
        <v>500.51000000000005</v>
      </c>
      <c r="N84" s="176">
        <f t="shared" ca="1" si="25"/>
        <v>336.66672633913407</v>
      </c>
      <c r="O84" s="177">
        <f t="shared" ca="1" si="26"/>
        <v>157.90315478212221</v>
      </c>
      <c r="P84" s="177">
        <f t="shared" ca="1" si="27"/>
        <v>4.8100961019759838</v>
      </c>
      <c r="Q84" s="177">
        <f t="shared" ca="1" si="28"/>
        <v>1.1400227767676967</v>
      </c>
      <c r="R84" s="178">
        <f t="shared" ca="1" si="29"/>
        <v>500.52</v>
      </c>
      <c r="W84" s="47"/>
      <c r="X84" s="47">
        <v>84</v>
      </c>
    </row>
    <row r="85" spans="1:24">
      <c r="A85" s="62" t="s">
        <v>127</v>
      </c>
      <c r="B85" s="171">
        <f t="shared" ca="1" si="18"/>
        <v>688.87</v>
      </c>
      <c r="C85" s="176">
        <f t="shared" ca="1" si="19"/>
        <v>512.89778555134649</v>
      </c>
      <c r="D85" s="177">
        <f t="shared" ca="1" si="19"/>
        <v>164.16000088045826</v>
      </c>
      <c r="E85" s="177">
        <f t="shared" ca="1" si="19"/>
        <v>9.3591011737922489</v>
      </c>
      <c r="F85" s="178">
        <f t="shared" ca="1" si="19"/>
        <v>2.4531123944030298</v>
      </c>
      <c r="G85" s="179">
        <f t="shared" ca="1" si="16"/>
        <v>0</v>
      </c>
      <c r="H85" s="179">
        <f t="shared" ca="1" si="17"/>
        <v>500.52</v>
      </c>
      <c r="I85" s="180">
        <f t="shared" ca="1" si="20"/>
        <v>336.66</v>
      </c>
      <c r="J85" s="177">
        <f t="shared" ca="1" si="21"/>
        <v>157.9</v>
      </c>
      <c r="K85" s="177">
        <f t="shared" ca="1" si="22"/>
        <v>4.8099999999999996</v>
      </c>
      <c r="L85" s="177">
        <f t="shared" ca="1" si="23"/>
        <v>1.1399999999999999</v>
      </c>
      <c r="M85" s="178">
        <f t="shared" ca="1" si="24"/>
        <v>500.51000000000005</v>
      </c>
      <c r="N85" s="176">
        <f t="shared" ca="1" si="25"/>
        <v>336.66672633913407</v>
      </c>
      <c r="O85" s="177">
        <f t="shared" ca="1" si="26"/>
        <v>157.90315478212221</v>
      </c>
      <c r="P85" s="177">
        <f t="shared" ca="1" si="27"/>
        <v>4.8100961019759838</v>
      </c>
      <c r="Q85" s="177">
        <f t="shared" ca="1" si="28"/>
        <v>1.1400227767676967</v>
      </c>
      <c r="R85" s="178">
        <f t="shared" ca="1" si="29"/>
        <v>500.52</v>
      </c>
      <c r="W85" s="47"/>
      <c r="X85" s="47">
        <v>85</v>
      </c>
    </row>
    <row r="86" spans="1:24">
      <c r="A86" s="62" t="s">
        <v>128</v>
      </c>
      <c r="B86" s="171">
        <f t="shared" ca="1" si="18"/>
        <v>688.87</v>
      </c>
      <c r="C86" s="176">
        <f t="shared" ca="1" si="19"/>
        <v>512.89778555134649</v>
      </c>
      <c r="D86" s="177">
        <f t="shared" ca="1" si="19"/>
        <v>164.16000088045826</v>
      </c>
      <c r="E86" s="177">
        <f t="shared" ca="1" si="19"/>
        <v>9.3591011737922489</v>
      </c>
      <c r="F86" s="178">
        <f t="shared" ca="1" si="19"/>
        <v>2.4531123944030298</v>
      </c>
      <c r="G86" s="179">
        <f t="shared" ca="1" si="16"/>
        <v>0</v>
      </c>
      <c r="H86" s="179">
        <f t="shared" ca="1" si="17"/>
        <v>500.52</v>
      </c>
      <c r="I86" s="180">
        <f t="shared" ca="1" si="20"/>
        <v>336.66</v>
      </c>
      <c r="J86" s="177">
        <f t="shared" ca="1" si="21"/>
        <v>157.9</v>
      </c>
      <c r="K86" s="177">
        <f t="shared" ca="1" si="22"/>
        <v>4.8099999999999996</v>
      </c>
      <c r="L86" s="177">
        <f t="shared" ca="1" si="23"/>
        <v>1.1399999999999999</v>
      </c>
      <c r="M86" s="178">
        <f t="shared" ca="1" si="24"/>
        <v>500.51000000000005</v>
      </c>
      <c r="N86" s="176">
        <f t="shared" ca="1" si="25"/>
        <v>336.66672633913407</v>
      </c>
      <c r="O86" s="177">
        <f t="shared" ca="1" si="26"/>
        <v>157.90315478212221</v>
      </c>
      <c r="P86" s="177">
        <f t="shared" ca="1" si="27"/>
        <v>4.8100961019759838</v>
      </c>
      <c r="Q86" s="177">
        <f t="shared" ca="1" si="28"/>
        <v>1.1400227767676967</v>
      </c>
      <c r="R86" s="178">
        <f t="shared" ca="1" si="29"/>
        <v>500.52</v>
      </c>
      <c r="W86" s="47"/>
      <c r="X86" s="47">
        <v>86</v>
      </c>
    </row>
    <row r="87" spans="1:24">
      <c r="A87" s="62" t="s">
        <v>129</v>
      </c>
      <c r="B87" s="171">
        <f t="shared" ca="1" si="18"/>
        <v>688.87</v>
      </c>
      <c r="C87" s="176">
        <f t="shared" ca="1" si="19"/>
        <v>512.89778555134649</v>
      </c>
      <c r="D87" s="177">
        <f t="shared" ca="1" si="19"/>
        <v>164.16000088045826</v>
      </c>
      <c r="E87" s="177">
        <f t="shared" ca="1" si="19"/>
        <v>9.3591011737922489</v>
      </c>
      <c r="F87" s="178">
        <f t="shared" ca="1" si="19"/>
        <v>2.4531123944030298</v>
      </c>
      <c r="G87" s="179">
        <f t="shared" ca="1" si="16"/>
        <v>0</v>
      </c>
      <c r="H87" s="179">
        <f t="shared" ca="1" si="17"/>
        <v>476.48</v>
      </c>
      <c r="I87" s="180">
        <f t="shared" ca="1" si="20"/>
        <v>312.62</v>
      </c>
      <c r="J87" s="177">
        <f t="shared" ca="1" si="21"/>
        <v>157.91</v>
      </c>
      <c r="K87" s="177">
        <f t="shared" ca="1" si="22"/>
        <v>4.8099999999999996</v>
      </c>
      <c r="L87" s="177">
        <f t="shared" ca="1" si="23"/>
        <v>1.1399999999999999</v>
      </c>
      <c r="M87" s="178">
        <f t="shared" ca="1" si="24"/>
        <v>476.47999999999996</v>
      </c>
      <c r="N87" s="176">
        <f t="shared" ca="1" si="25"/>
        <v>312.62000000000006</v>
      </c>
      <c r="O87" s="177">
        <f t="shared" ca="1" si="26"/>
        <v>157.91000000000003</v>
      </c>
      <c r="P87" s="177">
        <f t="shared" ca="1" si="27"/>
        <v>4.8100000000000005</v>
      </c>
      <c r="Q87" s="177">
        <f t="shared" ca="1" si="28"/>
        <v>1.1400000000000001</v>
      </c>
      <c r="R87" s="178">
        <f t="shared" ca="1" si="29"/>
        <v>476.48000000000008</v>
      </c>
      <c r="W87" s="47"/>
      <c r="X87" s="47">
        <v>87</v>
      </c>
    </row>
    <row r="88" spans="1:24">
      <c r="A88" s="62" t="s">
        <v>130</v>
      </c>
      <c r="B88" s="171">
        <f t="shared" ca="1" si="18"/>
        <v>688.87</v>
      </c>
      <c r="C88" s="176">
        <f t="shared" ca="1" si="19"/>
        <v>512.89778555134649</v>
      </c>
      <c r="D88" s="177">
        <f t="shared" ca="1" si="19"/>
        <v>164.16000088045826</v>
      </c>
      <c r="E88" s="177">
        <f t="shared" ca="1" si="19"/>
        <v>9.3591011737922489</v>
      </c>
      <c r="F88" s="178">
        <f t="shared" ca="1" si="19"/>
        <v>2.4531123944030298</v>
      </c>
      <c r="G88" s="179">
        <f t="shared" ca="1" si="16"/>
        <v>0</v>
      </c>
      <c r="H88" s="179">
        <f t="shared" ca="1" si="17"/>
        <v>433.19</v>
      </c>
      <c r="I88" s="180">
        <f t="shared" ca="1" si="20"/>
        <v>269.33</v>
      </c>
      <c r="J88" s="177">
        <f t="shared" ca="1" si="21"/>
        <v>157.9</v>
      </c>
      <c r="K88" s="177">
        <f t="shared" ca="1" si="22"/>
        <v>4.8099999999999996</v>
      </c>
      <c r="L88" s="177">
        <f t="shared" ca="1" si="23"/>
        <v>1.1399999999999999</v>
      </c>
      <c r="M88" s="178">
        <f t="shared" ca="1" si="24"/>
        <v>433.18</v>
      </c>
      <c r="N88" s="176">
        <f t="shared" ca="1" si="25"/>
        <v>269.33621750773347</v>
      </c>
      <c r="O88" s="177">
        <f t="shared" ca="1" si="26"/>
        <v>157.9036451359712</v>
      </c>
      <c r="P88" s="177">
        <f t="shared" ca="1" si="27"/>
        <v>4.8101110392908257</v>
      </c>
      <c r="Q88" s="177">
        <f t="shared" ca="1" si="28"/>
        <v>1.1400263170044784</v>
      </c>
      <c r="R88" s="178">
        <f t="shared" ca="1" si="29"/>
        <v>433.18999999999994</v>
      </c>
      <c r="W88" s="47"/>
      <c r="X88" s="47">
        <v>88</v>
      </c>
    </row>
    <row r="89" spans="1:24">
      <c r="A89" s="62" t="s">
        <v>131</v>
      </c>
      <c r="B89" s="171">
        <f t="shared" ca="1" si="18"/>
        <v>688.87</v>
      </c>
      <c r="C89" s="176">
        <f t="shared" ca="1" si="19"/>
        <v>512.89778555134649</v>
      </c>
      <c r="D89" s="177">
        <f t="shared" ca="1" si="19"/>
        <v>164.16000088045826</v>
      </c>
      <c r="E89" s="177">
        <f t="shared" ca="1" si="19"/>
        <v>9.3591011737922489</v>
      </c>
      <c r="F89" s="178">
        <f t="shared" ca="1" si="19"/>
        <v>2.4531123944030298</v>
      </c>
      <c r="G89" s="179">
        <f t="shared" ca="1" si="16"/>
        <v>0</v>
      </c>
      <c r="H89" s="179">
        <f t="shared" ca="1" si="17"/>
        <v>433.19</v>
      </c>
      <c r="I89" s="180">
        <f t="shared" ca="1" si="20"/>
        <v>269.33</v>
      </c>
      <c r="J89" s="177">
        <f t="shared" ca="1" si="21"/>
        <v>157.9</v>
      </c>
      <c r="K89" s="177">
        <f t="shared" ca="1" si="22"/>
        <v>4.8099999999999996</v>
      </c>
      <c r="L89" s="177">
        <f t="shared" ca="1" si="23"/>
        <v>1.1399999999999999</v>
      </c>
      <c r="M89" s="178">
        <f t="shared" ca="1" si="24"/>
        <v>433.18</v>
      </c>
      <c r="N89" s="176">
        <f t="shared" ca="1" si="25"/>
        <v>269.33621750773347</v>
      </c>
      <c r="O89" s="177">
        <f t="shared" ca="1" si="26"/>
        <v>157.9036451359712</v>
      </c>
      <c r="P89" s="177">
        <f t="shared" ca="1" si="27"/>
        <v>4.8101110392908257</v>
      </c>
      <c r="Q89" s="177">
        <f t="shared" ca="1" si="28"/>
        <v>1.1400263170044784</v>
      </c>
      <c r="R89" s="178">
        <f t="shared" ca="1" si="29"/>
        <v>433.18999999999994</v>
      </c>
      <c r="W89" s="47"/>
      <c r="X89" s="47">
        <v>89</v>
      </c>
    </row>
    <row r="90" spans="1:24">
      <c r="A90" s="62" t="s">
        <v>132</v>
      </c>
      <c r="B90" s="171">
        <f t="shared" ca="1" si="18"/>
        <v>688.87</v>
      </c>
      <c r="C90" s="176">
        <f t="shared" ca="1" si="19"/>
        <v>512.89778555134649</v>
      </c>
      <c r="D90" s="177">
        <f t="shared" ca="1" si="19"/>
        <v>164.16000088045826</v>
      </c>
      <c r="E90" s="177">
        <f t="shared" ca="1" si="19"/>
        <v>9.3591011737922489</v>
      </c>
      <c r="F90" s="178">
        <f t="shared" ca="1" si="19"/>
        <v>2.4531123944030298</v>
      </c>
      <c r="G90" s="179">
        <f t="shared" ca="1" si="16"/>
        <v>0</v>
      </c>
      <c r="H90" s="179">
        <f t="shared" ca="1" si="17"/>
        <v>433.19</v>
      </c>
      <c r="I90" s="180">
        <f t="shared" ca="1" si="20"/>
        <v>269.33</v>
      </c>
      <c r="J90" s="177">
        <f t="shared" ca="1" si="21"/>
        <v>157.9</v>
      </c>
      <c r="K90" s="177">
        <f t="shared" ca="1" si="22"/>
        <v>4.8099999999999996</v>
      </c>
      <c r="L90" s="177">
        <f t="shared" ca="1" si="23"/>
        <v>1.1399999999999999</v>
      </c>
      <c r="M90" s="178">
        <f t="shared" ca="1" si="24"/>
        <v>433.18</v>
      </c>
      <c r="N90" s="176">
        <f t="shared" ca="1" si="25"/>
        <v>269.33621750773347</v>
      </c>
      <c r="O90" s="177">
        <f t="shared" ca="1" si="26"/>
        <v>157.9036451359712</v>
      </c>
      <c r="P90" s="177">
        <f t="shared" ca="1" si="27"/>
        <v>4.8101110392908257</v>
      </c>
      <c r="Q90" s="177">
        <f t="shared" ca="1" si="28"/>
        <v>1.1400263170044784</v>
      </c>
      <c r="R90" s="178">
        <f t="shared" ca="1" si="29"/>
        <v>433.18999999999994</v>
      </c>
      <c r="W90" s="47"/>
      <c r="X90" s="47">
        <v>90</v>
      </c>
    </row>
    <row r="91" spans="1:24">
      <c r="A91" s="62" t="s">
        <v>133</v>
      </c>
      <c r="B91" s="171">
        <f t="shared" ca="1" si="18"/>
        <v>688.87</v>
      </c>
      <c r="C91" s="176">
        <f t="shared" ca="1" si="19"/>
        <v>512.89778555134649</v>
      </c>
      <c r="D91" s="177">
        <f t="shared" ca="1" si="19"/>
        <v>164.16000088045826</v>
      </c>
      <c r="E91" s="177">
        <f t="shared" ca="1" si="19"/>
        <v>9.3591011737922489</v>
      </c>
      <c r="F91" s="178">
        <f t="shared" ca="1" si="19"/>
        <v>2.4531123944030298</v>
      </c>
      <c r="G91" s="179">
        <f t="shared" ca="1" si="16"/>
        <v>0</v>
      </c>
      <c r="H91" s="179">
        <f t="shared" ca="1" si="17"/>
        <v>433.19</v>
      </c>
      <c r="I91" s="180">
        <f t="shared" ca="1" si="20"/>
        <v>269.33</v>
      </c>
      <c r="J91" s="177">
        <f t="shared" ca="1" si="21"/>
        <v>157.9</v>
      </c>
      <c r="K91" s="177">
        <f t="shared" ca="1" si="22"/>
        <v>4.8099999999999996</v>
      </c>
      <c r="L91" s="177">
        <f t="shared" ca="1" si="23"/>
        <v>1.1399999999999999</v>
      </c>
      <c r="M91" s="178">
        <f t="shared" ca="1" si="24"/>
        <v>433.18</v>
      </c>
      <c r="N91" s="176">
        <f t="shared" ca="1" si="25"/>
        <v>269.33621750773347</v>
      </c>
      <c r="O91" s="177">
        <f t="shared" ca="1" si="26"/>
        <v>157.9036451359712</v>
      </c>
      <c r="P91" s="177">
        <f t="shared" ca="1" si="27"/>
        <v>4.8101110392908257</v>
      </c>
      <c r="Q91" s="177">
        <f t="shared" ca="1" si="28"/>
        <v>1.1400263170044784</v>
      </c>
      <c r="R91" s="178">
        <f t="shared" ca="1" si="29"/>
        <v>433.18999999999994</v>
      </c>
      <c r="W91" s="47"/>
      <c r="X91" s="47">
        <v>91</v>
      </c>
    </row>
    <row r="92" spans="1:24">
      <c r="A92" s="62" t="s">
        <v>134</v>
      </c>
      <c r="B92" s="171">
        <f t="shared" ca="1" si="18"/>
        <v>688.87</v>
      </c>
      <c r="C92" s="176">
        <f t="shared" ca="1" si="19"/>
        <v>512.89778555134649</v>
      </c>
      <c r="D92" s="177">
        <f t="shared" ca="1" si="19"/>
        <v>164.16000088045826</v>
      </c>
      <c r="E92" s="177">
        <f t="shared" ca="1" si="19"/>
        <v>9.3591011737922489</v>
      </c>
      <c r="F92" s="178">
        <f t="shared" ca="1" si="19"/>
        <v>2.4531123944030298</v>
      </c>
      <c r="G92" s="179">
        <f t="shared" ca="1" si="16"/>
        <v>0</v>
      </c>
      <c r="H92" s="179">
        <f t="shared" ca="1" si="17"/>
        <v>433.19</v>
      </c>
      <c r="I92" s="180">
        <f t="shared" ca="1" si="20"/>
        <v>269.33</v>
      </c>
      <c r="J92" s="177">
        <f t="shared" ca="1" si="21"/>
        <v>157.9</v>
      </c>
      <c r="K92" s="177">
        <f t="shared" ca="1" si="22"/>
        <v>4.8099999999999996</v>
      </c>
      <c r="L92" s="177">
        <f t="shared" ca="1" si="23"/>
        <v>1.1399999999999999</v>
      </c>
      <c r="M92" s="178">
        <f t="shared" ca="1" si="24"/>
        <v>433.18</v>
      </c>
      <c r="N92" s="176">
        <f t="shared" ca="1" si="25"/>
        <v>269.33621750773347</v>
      </c>
      <c r="O92" s="177">
        <f t="shared" ca="1" si="26"/>
        <v>157.9036451359712</v>
      </c>
      <c r="P92" s="177">
        <f t="shared" ca="1" si="27"/>
        <v>4.8101110392908257</v>
      </c>
      <c r="Q92" s="177">
        <f t="shared" ca="1" si="28"/>
        <v>1.1400263170044784</v>
      </c>
      <c r="R92" s="178">
        <f t="shared" ca="1" si="29"/>
        <v>433.18999999999994</v>
      </c>
      <c r="W92" s="47"/>
      <c r="X92" s="47">
        <v>92</v>
      </c>
    </row>
    <row r="93" spans="1:24">
      <c r="A93" s="62" t="s">
        <v>135</v>
      </c>
      <c r="B93" s="171">
        <f t="shared" ca="1" si="18"/>
        <v>688.87</v>
      </c>
      <c r="C93" s="176">
        <f t="shared" ca="1" si="19"/>
        <v>512.89778555134649</v>
      </c>
      <c r="D93" s="177">
        <f t="shared" ca="1" si="19"/>
        <v>164.16000088045826</v>
      </c>
      <c r="E93" s="177">
        <f t="shared" ca="1" si="19"/>
        <v>9.3591011737922489</v>
      </c>
      <c r="F93" s="178">
        <f t="shared" ca="1" si="19"/>
        <v>2.4531123944030298</v>
      </c>
      <c r="G93" s="179">
        <f t="shared" ca="1" si="16"/>
        <v>0</v>
      </c>
      <c r="H93" s="179">
        <f t="shared" ca="1" si="17"/>
        <v>433.19</v>
      </c>
      <c r="I93" s="180">
        <f t="shared" ca="1" si="20"/>
        <v>269.33</v>
      </c>
      <c r="J93" s="177">
        <f t="shared" ca="1" si="21"/>
        <v>157.9</v>
      </c>
      <c r="K93" s="177">
        <f t="shared" ca="1" si="22"/>
        <v>4.8099999999999996</v>
      </c>
      <c r="L93" s="177">
        <f t="shared" ca="1" si="23"/>
        <v>1.1399999999999999</v>
      </c>
      <c r="M93" s="178">
        <f t="shared" ca="1" si="24"/>
        <v>433.18</v>
      </c>
      <c r="N93" s="176">
        <f t="shared" ca="1" si="25"/>
        <v>269.33621750773347</v>
      </c>
      <c r="O93" s="177">
        <f t="shared" ca="1" si="26"/>
        <v>157.9036451359712</v>
      </c>
      <c r="P93" s="177">
        <f t="shared" ca="1" si="27"/>
        <v>4.8101110392908257</v>
      </c>
      <c r="Q93" s="177">
        <f t="shared" ca="1" si="28"/>
        <v>1.1400263170044784</v>
      </c>
      <c r="R93" s="178">
        <f t="shared" ca="1" si="29"/>
        <v>433.18999999999994</v>
      </c>
      <c r="W93" s="47"/>
      <c r="X93" s="47">
        <v>93</v>
      </c>
    </row>
    <row r="94" spans="1:24">
      <c r="A94" s="62" t="s">
        <v>136</v>
      </c>
      <c r="B94" s="171">
        <f t="shared" ca="1" si="18"/>
        <v>688.87</v>
      </c>
      <c r="C94" s="176">
        <f t="shared" ca="1" si="19"/>
        <v>512.89778555134649</v>
      </c>
      <c r="D94" s="177">
        <f t="shared" ca="1" si="19"/>
        <v>164.16000088045826</v>
      </c>
      <c r="E94" s="177">
        <f t="shared" ca="1" si="19"/>
        <v>9.3591011737922489</v>
      </c>
      <c r="F94" s="178">
        <f t="shared" ca="1" si="19"/>
        <v>2.4531123944030298</v>
      </c>
      <c r="G94" s="179">
        <f t="shared" ca="1" si="16"/>
        <v>0</v>
      </c>
      <c r="H94" s="179">
        <f t="shared" ca="1" si="17"/>
        <v>433.19</v>
      </c>
      <c r="I94" s="180">
        <f t="shared" ca="1" si="20"/>
        <v>269.33</v>
      </c>
      <c r="J94" s="177">
        <f t="shared" ca="1" si="21"/>
        <v>157.9</v>
      </c>
      <c r="K94" s="177">
        <f t="shared" ca="1" si="22"/>
        <v>4.8099999999999996</v>
      </c>
      <c r="L94" s="177">
        <f t="shared" ca="1" si="23"/>
        <v>1.1399999999999999</v>
      </c>
      <c r="M94" s="178">
        <f t="shared" ca="1" si="24"/>
        <v>433.18</v>
      </c>
      <c r="N94" s="176">
        <f t="shared" ca="1" si="25"/>
        <v>269.33621750773347</v>
      </c>
      <c r="O94" s="177">
        <f t="shared" ca="1" si="26"/>
        <v>157.9036451359712</v>
      </c>
      <c r="P94" s="177">
        <f t="shared" ca="1" si="27"/>
        <v>4.8101110392908257</v>
      </c>
      <c r="Q94" s="177">
        <f t="shared" ca="1" si="28"/>
        <v>1.1400263170044784</v>
      </c>
      <c r="R94" s="178">
        <f t="shared" ca="1" si="29"/>
        <v>433.18999999999994</v>
      </c>
      <c r="W94" s="47"/>
      <c r="X94" s="47">
        <v>94</v>
      </c>
    </row>
    <row r="95" spans="1:24">
      <c r="A95" s="62" t="s">
        <v>137</v>
      </c>
      <c r="B95" s="171">
        <f t="shared" ca="1" si="18"/>
        <v>688.87</v>
      </c>
      <c r="C95" s="176">
        <f t="shared" ca="1" si="19"/>
        <v>512.89778555134649</v>
      </c>
      <c r="D95" s="177">
        <f t="shared" ca="1" si="19"/>
        <v>164.16000088045826</v>
      </c>
      <c r="E95" s="177">
        <f t="shared" ca="1" si="19"/>
        <v>9.3591011737922489</v>
      </c>
      <c r="F95" s="178">
        <f t="shared" ca="1" si="19"/>
        <v>2.4531123944030298</v>
      </c>
      <c r="G95" s="179">
        <f t="shared" ca="1" si="16"/>
        <v>0</v>
      </c>
      <c r="H95" s="179">
        <f t="shared" ca="1" si="17"/>
        <v>433.19</v>
      </c>
      <c r="I95" s="180">
        <f t="shared" ca="1" si="20"/>
        <v>269.33</v>
      </c>
      <c r="J95" s="177">
        <f t="shared" ca="1" si="21"/>
        <v>157.9</v>
      </c>
      <c r="K95" s="177">
        <f t="shared" ca="1" si="22"/>
        <v>4.8099999999999996</v>
      </c>
      <c r="L95" s="177">
        <f t="shared" ca="1" si="23"/>
        <v>1.1399999999999999</v>
      </c>
      <c r="M95" s="178">
        <f t="shared" ca="1" si="24"/>
        <v>433.18</v>
      </c>
      <c r="N95" s="176">
        <f t="shared" ca="1" si="25"/>
        <v>269.33621750773347</v>
      </c>
      <c r="O95" s="177">
        <f t="shared" ca="1" si="26"/>
        <v>157.9036451359712</v>
      </c>
      <c r="P95" s="177">
        <f t="shared" ca="1" si="27"/>
        <v>4.8101110392908257</v>
      </c>
      <c r="Q95" s="177">
        <f t="shared" ca="1" si="28"/>
        <v>1.1400263170044784</v>
      </c>
      <c r="R95" s="178">
        <f t="shared" ca="1" si="29"/>
        <v>433.18999999999994</v>
      </c>
      <c r="W95" s="47"/>
      <c r="X95" s="47">
        <v>95</v>
      </c>
    </row>
    <row r="96" spans="1:24">
      <c r="A96" s="62" t="s">
        <v>138</v>
      </c>
      <c r="B96" s="171">
        <f t="shared" ca="1" si="18"/>
        <v>688.87</v>
      </c>
      <c r="C96" s="176">
        <f t="shared" ca="1" si="19"/>
        <v>512.89778555134649</v>
      </c>
      <c r="D96" s="177">
        <f t="shared" ca="1" si="19"/>
        <v>164.16000088045826</v>
      </c>
      <c r="E96" s="177">
        <f t="shared" ca="1" si="19"/>
        <v>9.3591011737922489</v>
      </c>
      <c r="F96" s="178">
        <f t="shared" ca="1" si="19"/>
        <v>2.4531123944030298</v>
      </c>
      <c r="G96" s="179">
        <f t="shared" ca="1" si="16"/>
        <v>0</v>
      </c>
      <c r="H96" s="179">
        <f t="shared" ca="1" si="17"/>
        <v>433.19</v>
      </c>
      <c r="I96" s="180">
        <f t="shared" ca="1" si="20"/>
        <v>269.33</v>
      </c>
      <c r="J96" s="177">
        <f t="shared" ca="1" si="21"/>
        <v>157.9</v>
      </c>
      <c r="K96" s="177">
        <f t="shared" ca="1" si="22"/>
        <v>4.8099999999999996</v>
      </c>
      <c r="L96" s="177">
        <f t="shared" ca="1" si="23"/>
        <v>1.1399999999999999</v>
      </c>
      <c r="M96" s="178">
        <f t="shared" ca="1" si="24"/>
        <v>433.18</v>
      </c>
      <c r="N96" s="176">
        <f t="shared" ca="1" si="25"/>
        <v>269.33621750773347</v>
      </c>
      <c r="O96" s="177">
        <f t="shared" ca="1" si="26"/>
        <v>157.9036451359712</v>
      </c>
      <c r="P96" s="177">
        <f t="shared" ca="1" si="27"/>
        <v>4.8101110392908257</v>
      </c>
      <c r="Q96" s="177">
        <f t="shared" ca="1" si="28"/>
        <v>1.1400263170044784</v>
      </c>
      <c r="R96" s="178">
        <f t="shared" ca="1" si="29"/>
        <v>433.18999999999994</v>
      </c>
      <c r="W96" s="47"/>
      <c r="X96" s="47">
        <v>96</v>
      </c>
    </row>
    <row r="97" spans="1:24">
      <c r="A97" s="62" t="s">
        <v>139</v>
      </c>
      <c r="B97" s="171">
        <f t="shared" ca="1" si="18"/>
        <v>688.87</v>
      </c>
      <c r="C97" s="176">
        <f t="shared" ca="1" si="19"/>
        <v>512.89778555134649</v>
      </c>
      <c r="D97" s="177">
        <f t="shared" ca="1" si="19"/>
        <v>164.16000088045826</v>
      </c>
      <c r="E97" s="177">
        <f t="shared" ca="1" si="19"/>
        <v>9.3591011737922489</v>
      </c>
      <c r="F97" s="178">
        <f t="shared" ca="1" si="19"/>
        <v>2.4531123944030298</v>
      </c>
      <c r="G97" s="179">
        <f t="shared" ca="1" si="16"/>
        <v>0</v>
      </c>
      <c r="H97" s="179">
        <f t="shared" ca="1" si="17"/>
        <v>433.19</v>
      </c>
      <c r="I97" s="180">
        <f t="shared" ca="1" si="20"/>
        <v>269.33</v>
      </c>
      <c r="J97" s="177">
        <f t="shared" ca="1" si="21"/>
        <v>157.9</v>
      </c>
      <c r="K97" s="177">
        <f t="shared" ca="1" si="22"/>
        <v>4.8099999999999996</v>
      </c>
      <c r="L97" s="177">
        <f t="shared" ca="1" si="23"/>
        <v>1.1399999999999999</v>
      </c>
      <c r="M97" s="178">
        <f t="shared" ca="1" si="24"/>
        <v>433.18</v>
      </c>
      <c r="N97" s="176">
        <f t="shared" ca="1" si="25"/>
        <v>269.33621750773347</v>
      </c>
      <c r="O97" s="177">
        <f t="shared" ca="1" si="26"/>
        <v>157.9036451359712</v>
      </c>
      <c r="P97" s="177">
        <f t="shared" ca="1" si="27"/>
        <v>4.8101110392908257</v>
      </c>
      <c r="Q97" s="177">
        <f t="shared" ca="1" si="28"/>
        <v>1.1400263170044784</v>
      </c>
      <c r="R97" s="178">
        <f t="shared" ca="1" si="29"/>
        <v>433.18999999999994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688.87</v>
      </c>
      <c r="C98" s="181">
        <f t="shared" ca="1" si="19"/>
        <v>512.89778555134649</v>
      </c>
      <c r="D98" s="182">
        <f t="shared" ca="1" si="19"/>
        <v>164.16000088045826</v>
      </c>
      <c r="E98" s="182">
        <f t="shared" ca="1" si="19"/>
        <v>9.3591011737922489</v>
      </c>
      <c r="F98" s="183">
        <f t="shared" ca="1" si="19"/>
        <v>2.4531123944030298</v>
      </c>
      <c r="G98" s="184">
        <f t="shared" ca="1" si="16"/>
        <v>0</v>
      </c>
      <c r="H98" s="184">
        <f t="shared" ca="1" si="17"/>
        <v>433.19</v>
      </c>
      <c r="I98" s="185">
        <f t="shared" ca="1" si="20"/>
        <v>269.33</v>
      </c>
      <c r="J98" s="182">
        <f t="shared" ca="1" si="21"/>
        <v>157.9</v>
      </c>
      <c r="K98" s="182">
        <f t="shared" ca="1" si="22"/>
        <v>4.8099999999999996</v>
      </c>
      <c r="L98" s="182">
        <f t="shared" ca="1" si="23"/>
        <v>1.1399999999999999</v>
      </c>
      <c r="M98" s="183">
        <f t="shared" ca="1" si="24"/>
        <v>433.18</v>
      </c>
      <c r="N98" s="181">
        <f t="shared" ca="1" si="25"/>
        <v>269.33621750773347</v>
      </c>
      <c r="O98" s="182">
        <f t="shared" ca="1" si="26"/>
        <v>157.9036451359712</v>
      </c>
      <c r="P98" s="182">
        <f t="shared" ca="1" si="27"/>
        <v>4.8101110392908257</v>
      </c>
      <c r="Q98" s="182">
        <f t="shared" ca="1" si="28"/>
        <v>1.1400263170044784</v>
      </c>
      <c r="R98" s="183">
        <f t="shared" ca="1" si="29"/>
        <v>433.18999999999994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16.474827500000021</v>
      </c>
      <c r="C99" s="57">
        <f t="shared" ref="C99:R99" ca="1" si="30">SUM(C3:C98)/4000</f>
        <v>12.266323895786458</v>
      </c>
      <c r="D99" s="55">
        <f t="shared" ca="1" si="30"/>
        <v>3.926005918250751</v>
      </c>
      <c r="E99" s="55">
        <f t="shared" ca="1" si="30"/>
        <v>0.22382971735345561</v>
      </c>
      <c r="F99" s="56">
        <f t="shared" ca="1" si="30"/>
        <v>5.8667968609319499E-2</v>
      </c>
      <c r="G99" s="60">
        <f t="shared" ca="1" si="30"/>
        <v>0</v>
      </c>
      <c r="H99" s="60">
        <f t="shared" ca="1" si="30"/>
        <v>10.071002500000011</v>
      </c>
      <c r="I99" s="168">
        <f t="shared" ca="1" si="30"/>
        <v>6.994102500000003</v>
      </c>
      <c r="J99" s="55">
        <f t="shared" ca="1" si="30"/>
        <v>2.9670699999999961</v>
      </c>
      <c r="K99" s="55">
        <f t="shared" ca="1" si="30"/>
        <v>8.421749999999989E-2</v>
      </c>
      <c r="L99" s="55">
        <f t="shared" ca="1" si="30"/>
        <v>2.5412500000000011E-2</v>
      </c>
      <c r="M99" s="56">
        <f t="shared" ca="1" si="30"/>
        <v>10.070802499999996</v>
      </c>
      <c r="N99" s="57">
        <f t="shared" ca="1" si="30"/>
        <v>6.9942419966982001</v>
      </c>
      <c r="O99" s="55">
        <f t="shared" ca="1" si="30"/>
        <v>2.9671283466853882</v>
      </c>
      <c r="P99" s="55">
        <f t="shared" ca="1" si="30"/>
        <v>8.4219113912337759E-2</v>
      </c>
      <c r="Q99" s="55">
        <f t="shared" ca="1" si="30"/>
        <v>2.5413042704080301E-2</v>
      </c>
      <c r="R99" s="56">
        <f t="shared" ca="1" si="30"/>
        <v>10.071002500000011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409</v>
      </c>
      <c r="L1" t="s">
        <v>18</v>
      </c>
      <c r="M1" t="s">
        <v>27</v>
      </c>
      <c r="N1" t="s">
        <v>28</v>
      </c>
      <c r="O1" t="s">
        <v>29</v>
      </c>
      <c r="P1" t="s">
        <v>410</v>
      </c>
      <c r="Q1" t="s">
        <v>411</v>
      </c>
      <c r="R1" t="s">
        <v>412</v>
      </c>
      <c r="S1" t="s">
        <v>413</v>
      </c>
      <c r="T1" t="s">
        <v>41</v>
      </c>
      <c r="U1" t="s">
        <v>31</v>
      </c>
      <c r="V1" t="s">
        <v>414</v>
      </c>
      <c r="W1" t="s">
        <v>415</v>
      </c>
      <c r="X1" t="s">
        <v>416</v>
      </c>
      <c r="Y1" t="s">
        <v>417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-6.5166236709046643E-3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-4.5038494439708643E-3</v>
      </c>
      <c r="O3" s="25">
        <f>BRPL_EOD!O3-BRPL_ISGS_exbus!O3</f>
        <v>-5.9879114595986493E-3</v>
      </c>
      <c r="P3" s="25">
        <f>BRPL_EOD!P3-BRPL_ISGS_exbus!P3</f>
        <v>0</v>
      </c>
      <c r="Q3" s="25">
        <f>BRPL_EOD!Q3-BRPL_ISGS_exbus!Q3</f>
        <v>2.5513585155731988E-3</v>
      </c>
      <c r="R3" s="25">
        <f>BRPL_EOD!R3-BRPL_ISGS_exbus!R3</f>
        <v>0</v>
      </c>
      <c r="S3" s="25">
        <f>BRPL_EOD!S3-BRPL_ISGS_exbus!S3</f>
        <v>-2.8850000000000264E-3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-1.2872178302700377E-2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-4.5038494439708643E-3</v>
      </c>
      <c r="O4" s="25">
        <f>BRPL_EOD!O4-BRPL_ISGS_exbus!O4</f>
        <v>-5.9879114595986493E-3</v>
      </c>
      <c r="P4" s="25">
        <f>BRPL_EOD!P4-BRPL_ISGS_exbus!P4</f>
        <v>0</v>
      </c>
      <c r="Q4" s="25">
        <f>BRPL_EOD!Q4-BRPL_ISGS_exbus!Q4</f>
        <v>2.5513585155731988E-3</v>
      </c>
      <c r="R4" s="25">
        <f>BRPL_EOD!R4-BRPL_ISGS_exbus!R4</f>
        <v>0</v>
      </c>
      <c r="S4" s="25">
        <f>BRPL_EOD!S4-BRPL_ISGS_exbus!S4</f>
        <v>-2.8850000000000264E-3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-4.5038494439708643E-3</v>
      </c>
      <c r="O5" s="25">
        <f>BRPL_EOD!O5-BRPL_ISGS_exbus!O5</f>
        <v>-5.9879114595986493E-3</v>
      </c>
      <c r="P5" s="25">
        <f>BRPL_EOD!P5-BRPL_ISGS_exbus!P5</f>
        <v>0</v>
      </c>
      <c r="Q5" s="25">
        <f>BRPL_EOD!Q5-BRPL_ISGS_exbus!Q5</f>
        <v>2.5513585155731988E-3</v>
      </c>
      <c r="R5" s="25">
        <f>BRPL_EOD!R5-BRPL_ISGS_exbus!R5</f>
        <v>0</v>
      </c>
      <c r="S5" s="25">
        <f>BRPL_EOD!S5-BRPL_ISGS_exbus!S5</f>
        <v>-2.8850000000000264E-3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-6.327753716504958E-3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-4.5038494439708643E-3</v>
      </c>
      <c r="O6" s="25">
        <f>BRPL_EOD!O6-BRPL_ISGS_exbus!O6</f>
        <v>-5.9879114595986493E-3</v>
      </c>
      <c r="P6" s="25">
        <f>BRPL_EOD!P6-BRPL_ISGS_exbus!P6</f>
        <v>0</v>
      </c>
      <c r="Q6" s="25">
        <f>BRPL_EOD!Q6-BRPL_ISGS_exbus!Q6</f>
        <v>2.5513585155731988E-3</v>
      </c>
      <c r="R6" s="25">
        <f>BRPL_EOD!R6-BRPL_ISGS_exbus!R6</f>
        <v>0</v>
      </c>
      <c r="S6" s="25">
        <f>BRPL_EOD!S6-BRPL_ISGS_exbus!S6</f>
        <v>-2.8850000000000264E-3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-6.2290283922834533E-3</v>
      </c>
      <c r="L7" s="25">
        <f>BRPL_EOD!L7-BRPL_ISGS_exbus!L7</f>
        <v>-2.4370972283804804E-4</v>
      </c>
      <c r="M7" s="25">
        <f>BRPL_EOD!M7-BRPL_ISGS_exbus!M7</f>
        <v>0</v>
      </c>
      <c r="N7" s="25">
        <f>BRPL_EOD!N7-BRPL_ISGS_exbus!N7</f>
        <v>-4.5038494439708643E-3</v>
      </c>
      <c r="O7" s="25">
        <f>BRPL_EOD!O7-BRPL_ISGS_exbus!O7</f>
        <v>-5.9879114595986493E-3</v>
      </c>
      <c r="P7" s="25">
        <f>BRPL_EOD!P7-BRPL_ISGS_exbus!P7</f>
        <v>0</v>
      </c>
      <c r="Q7" s="25">
        <f>BRPL_EOD!Q7-BRPL_ISGS_exbus!Q7</f>
        <v>2.5513585155731988E-3</v>
      </c>
      <c r="R7" s="25">
        <f>BRPL_EOD!R7-BRPL_ISGS_exbus!R7</f>
        <v>0</v>
      </c>
      <c r="S7" s="25">
        <f>BRPL_EOD!S7-BRPL_ISGS_exbus!S7</f>
        <v>-2.8850000000000264E-3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-6.2290283922834533E-3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-4.5038494439708643E-3</v>
      </c>
      <c r="O8" s="25">
        <f>BRPL_EOD!O8-BRPL_ISGS_exbus!O8</f>
        <v>-5.9879114595986493E-3</v>
      </c>
      <c r="P8" s="25">
        <f>BRPL_EOD!P8-BRPL_ISGS_exbus!P8</f>
        <v>0</v>
      </c>
      <c r="Q8" s="25">
        <f>BRPL_EOD!Q8-BRPL_ISGS_exbus!Q8</f>
        <v>2.5513585155731988E-3</v>
      </c>
      <c r="R8" s="25">
        <f>BRPL_EOD!R8-BRPL_ISGS_exbus!R8</f>
        <v>0</v>
      </c>
      <c r="S8" s="25">
        <f>BRPL_EOD!S8-BRPL_ISGS_exbus!S8</f>
        <v>-2.8850000000000264E-3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-6.2290283922834533E-3</v>
      </c>
      <c r="L9" s="25">
        <f>BRPL_EOD!L9-BRPL_ISGS_exbus!L9</f>
        <v>0</v>
      </c>
      <c r="M9" s="25">
        <f>BRPL_EOD!M9-BRPL_ISGS_exbus!M9</f>
        <v>-6.973812887096642E-3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-2.2830833491518376E-3</v>
      </c>
      <c r="Q9" s="25">
        <f>BRPL_EOD!Q9-BRPL_ISGS_exbus!Q9</f>
        <v>2.5513585155731988E-3</v>
      </c>
      <c r="R9" s="25">
        <f>BRPL_EOD!R9-BRPL_ISGS_exbus!R9</f>
        <v>0</v>
      </c>
      <c r="S9" s="25">
        <f>BRPL_EOD!S9-BRPL_ISGS_exbus!S9</f>
        <v>-2.8850000000000264E-3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-6.2290283922834533E-3</v>
      </c>
      <c r="L10" s="25">
        <f>BRPL_EOD!L10-BRPL_ISGS_exbus!L10</f>
        <v>0</v>
      </c>
      <c r="M10" s="25">
        <f>BRPL_EOD!M10-BRPL_ISGS_exbus!M10</f>
        <v>-6.973812887096642E-3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-2.2830833491518376E-3</v>
      </c>
      <c r="Q10" s="25">
        <f>BRPL_EOD!Q10-BRPL_ISGS_exbus!Q10</f>
        <v>2.5513585155731988E-3</v>
      </c>
      <c r="R10" s="25">
        <f>BRPL_EOD!R10-BRPL_ISGS_exbus!R10</f>
        <v>0</v>
      </c>
      <c r="S10" s="25">
        <f>BRPL_EOD!S10-BRPL_ISGS_exbus!S10</f>
        <v>-2.8850000000000264E-3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-6.2290283922834533E-3</v>
      </c>
      <c r="L11" s="25">
        <f>BRPL_EOD!L11-BRPL_ISGS_exbus!L11</f>
        <v>0</v>
      </c>
      <c r="M11" s="25">
        <f>BRPL_EOD!M11-BRPL_ISGS_exbus!M11</f>
        <v>-6.973812887096642E-3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2.5513585155731988E-3</v>
      </c>
      <c r="R11" s="25">
        <f>BRPL_EOD!R11-BRPL_ISGS_exbus!R11</f>
        <v>0</v>
      </c>
      <c r="S11" s="25">
        <f>BRPL_EOD!S11-BRPL_ISGS_exbus!S11</f>
        <v>-2.8850000000000264E-3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-6.2290283922834533E-3</v>
      </c>
      <c r="L12" s="25">
        <f>BRPL_EOD!L12-BRPL_ISGS_exbus!L12</f>
        <v>0</v>
      </c>
      <c r="M12" s="25">
        <f>BRPL_EOD!M12-BRPL_ISGS_exbus!M12</f>
        <v>-6.973812887096642E-3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2.5513585155731988E-3</v>
      </c>
      <c r="R12" s="25">
        <f>BRPL_EOD!R12-BRPL_ISGS_exbus!R12</f>
        <v>0</v>
      </c>
      <c r="S12" s="25">
        <f>BRPL_EOD!S12-BRPL_ISGS_exbus!S12</f>
        <v>-2.8850000000000264E-3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-6.2288848431535371E-3</v>
      </c>
      <c r="L13" s="25">
        <f>BRPL_EOD!L13-BRPL_ISGS_exbus!L13</f>
        <v>0</v>
      </c>
      <c r="M13" s="25">
        <f>BRPL_EOD!M13-BRPL_ISGS_exbus!M13</f>
        <v>-6.973812887096642E-3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-2.2896708716650949E-3</v>
      </c>
      <c r="Q13" s="25">
        <f>BRPL_EOD!Q13-BRPL_ISGS_exbus!Q13</f>
        <v>2.5513585155731988E-3</v>
      </c>
      <c r="R13" s="25">
        <f>BRPL_EOD!R13-BRPL_ISGS_exbus!R13</f>
        <v>0</v>
      </c>
      <c r="S13" s="25">
        <f>BRPL_EOD!S13-BRPL_ISGS_exbus!S13</f>
        <v>-2.8850000000000264E-3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-6.2288848431535371E-3</v>
      </c>
      <c r="L14" s="25">
        <f>BRPL_EOD!L14-BRPL_ISGS_exbus!L14</f>
        <v>0</v>
      </c>
      <c r="M14" s="25">
        <f>BRPL_EOD!M14-BRPL_ISGS_exbus!M14</f>
        <v>-6.973812887096642E-3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-2.2896708716650949E-3</v>
      </c>
      <c r="Q14" s="25">
        <f>BRPL_EOD!Q14-BRPL_ISGS_exbus!Q14</f>
        <v>2.5513585155731988E-3</v>
      </c>
      <c r="R14" s="25">
        <f>BRPL_EOD!R14-BRPL_ISGS_exbus!R14</f>
        <v>0</v>
      </c>
      <c r="S14" s="25">
        <f>BRPL_EOD!S14-BRPL_ISGS_exbus!S14</f>
        <v>-2.8850000000000264E-3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-6.2288848431535371E-3</v>
      </c>
      <c r="L15" s="25">
        <f>BRPL_EOD!L15-BRPL_ISGS_exbus!L15</f>
        <v>0</v>
      </c>
      <c r="M15" s="25">
        <f>BRPL_EOD!M15-BRPL_ISGS_exbus!M15</f>
        <v>-6.973812887096642E-3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-2.2896708716650949E-3</v>
      </c>
      <c r="Q15" s="25">
        <f>BRPL_EOD!Q15-BRPL_ISGS_exbus!Q15</f>
        <v>2.5513585155731988E-3</v>
      </c>
      <c r="R15" s="25">
        <f>BRPL_EOD!R15-BRPL_ISGS_exbus!R15</f>
        <v>0</v>
      </c>
      <c r="S15" s="25">
        <f>BRPL_EOD!S15-BRPL_ISGS_exbus!S15</f>
        <v>-2.8850000000000264E-3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-6.2288848431535371E-3</v>
      </c>
      <c r="L16" s="25">
        <f>BRPL_EOD!L16-BRPL_ISGS_exbus!L16</f>
        <v>0</v>
      </c>
      <c r="M16" s="25">
        <f>BRPL_EOD!M16-BRPL_ISGS_exbus!M16</f>
        <v>-6.973812887096642E-3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-2.2896708716650949E-3</v>
      </c>
      <c r="Q16" s="25">
        <f>BRPL_EOD!Q16-BRPL_ISGS_exbus!Q16</f>
        <v>2.5513585155731988E-3</v>
      </c>
      <c r="R16" s="25">
        <f>BRPL_EOD!R16-BRPL_ISGS_exbus!R16</f>
        <v>0</v>
      </c>
      <c r="S16" s="25">
        <f>BRPL_EOD!S16-BRPL_ISGS_exbus!S16</f>
        <v>-2.8850000000000264E-3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-7.4345362525605196E-3</v>
      </c>
      <c r="L17" s="25">
        <f>BRPL_EOD!L17-BRPL_ISGS_exbus!L17</f>
        <v>1.5198432760232805E-4</v>
      </c>
      <c r="M17" s="25">
        <f>BRPL_EOD!M17-BRPL_ISGS_exbus!M17</f>
        <v>-6.973812887096642E-3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2.5513585155731988E-3</v>
      </c>
      <c r="R17" s="25">
        <f>BRPL_EOD!R17-BRPL_ISGS_exbus!R17</f>
        <v>0</v>
      </c>
      <c r="S17" s="25">
        <f>BRPL_EOD!S17-BRPL_ISGS_exbus!S17</f>
        <v>-2.8850000000000264E-3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-7.4345362525605196E-3</v>
      </c>
      <c r="L18" s="25">
        <f>BRPL_EOD!L18-BRPL_ISGS_exbus!L18</f>
        <v>1.5198432760232805E-4</v>
      </c>
      <c r="M18" s="25">
        <f>BRPL_EOD!M18-BRPL_ISGS_exbus!M18</f>
        <v>-6.973812887096642E-3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2.5513585155731988E-3</v>
      </c>
      <c r="R18" s="25">
        <f>BRPL_EOD!R18-BRPL_ISGS_exbus!R18</f>
        <v>0</v>
      </c>
      <c r="S18" s="25">
        <f>BRPL_EOD!S18-BRPL_ISGS_exbus!S18</f>
        <v>-2.8850000000000264E-3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-7.4345362525605196E-3</v>
      </c>
      <c r="L19" s="25">
        <f>BRPL_EOD!L19-BRPL_ISGS_exbus!L19</f>
        <v>0</v>
      </c>
      <c r="M19" s="25">
        <f>BRPL_EOD!M19-BRPL_ISGS_exbus!M19</f>
        <v>-6.973812887096642E-3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-2.2048074749427826E-3</v>
      </c>
      <c r="Q19" s="25">
        <f>BRPL_EOD!Q19-BRPL_ISGS_exbus!Q19</f>
        <v>2.5513585155731988E-3</v>
      </c>
      <c r="R19" s="25">
        <f>BRPL_EOD!R19-BRPL_ISGS_exbus!R19</f>
        <v>0</v>
      </c>
      <c r="S19" s="25">
        <f>BRPL_EOD!S19-BRPL_ISGS_exbus!S19</f>
        <v>-2.8850000000000264E-3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-7.4345362525605196E-3</v>
      </c>
      <c r="L20" s="25">
        <f>BRPL_EOD!L20-BRPL_ISGS_exbus!L20</f>
        <v>0</v>
      </c>
      <c r="M20" s="25">
        <f>BRPL_EOD!M20-BRPL_ISGS_exbus!M20</f>
        <v>-6.973812887096642E-3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-2.2048074749427826E-3</v>
      </c>
      <c r="Q20" s="25">
        <f>BRPL_EOD!Q20-BRPL_ISGS_exbus!Q20</f>
        <v>2.5513585155731988E-3</v>
      </c>
      <c r="R20" s="25">
        <f>BRPL_EOD!R20-BRPL_ISGS_exbus!R20</f>
        <v>0</v>
      </c>
      <c r="S20" s="25">
        <f>BRPL_EOD!S20-BRPL_ISGS_exbus!S20</f>
        <v>-2.8850000000000264E-3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-6.2288848431535371E-3</v>
      </c>
      <c r="L21" s="25">
        <f>BRPL_EOD!L21-BRPL_ISGS_exbus!L21</f>
        <v>0</v>
      </c>
      <c r="M21" s="25">
        <f>BRPL_EOD!M21-BRPL_ISGS_exbus!M21</f>
        <v>-6.973812887096642E-3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-1.9795041820565018E-3</v>
      </c>
      <c r="Q21" s="25">
        <f>BRPL_EOD!Q21-BRPL_ISGS_exbus!Q21</f>
        <v>2.5513585155731988E-3</v>
      </c>
      <c r="R21" s="25">
        <f>BRPL_EOD!R21-BRPL_ISGS_exbus!R21</f>
        <v>0</v>
      </c>
      <c r="S21" s="25">
        <f>BRPL_EOD!S21-BRPL_ISGS_exbus!S21</f>
        <v>-2.8850000000000264E-3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-6.2288848431535371E-3</v>
      </c>
      <c r="L22" s="25">
        <f>BRPL_EOD!L22-BRPL_ISGS_exbus!L22</f>
        <v>0</v>
      </c>
      <c r="M22" s="25">
        <f>BRPL_EOD!M22-BRPL_ISGS_exbus!M22</f>
        <v>-6.973812887096642E-3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-1.9795041820565018E-3</v>
      </c>
      <c r="Q22" s="25">
        <f>BRPL_EOD!Q22-BRPL_ISGS_exbus!Q22</f>
        <v>2.5513585155731988E-3</v>
      </c>
      <c r="R22" s="25">
        <f>BRPL_EOD!R22-BRPL_ISGS_exbus!R22</f>
        <v>0</v>
      </c>
      <c r="S22" s="25">
        <f>BRPL_EOD!S22-BRPL_ISGS_exbus!S22</f>
        <v>-2.8850000000000264E-3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-6.2288848431535371E-3</v>
      </c>
      <c r="L23" s="25">
        <f>BRPL_EOD!L23-BRPL_ISGS_exbus!L23</f>
        <v>0</v>
      </c>
      <c r="M23" s="25">
        <f>BRPL_EOD!M23-BRPL_ISGS_exbus!M23</f>
        <v>-6.973812887096642E-3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-1.9795041820565018E-3</v>
      </c>
      <c r="Q23" s="25">
        <f>BRPL_EOD!Q23-BRPL_ISGS_exbus!Q23</f>
        <v>2.5513585155731988E-3</v>
      </c>
      <c r="R23" s="25">
        <f>BRPL_EOD!R23-BRPL_ISGS_exbus!R23</f>
        <v>0</v>
      </c>
      <c r="S23" s="25">
        <f>BRPL_EOD!S23-BRPL_ISGS_exbus!S23</f>
        <v>-2.8850000000000264E-3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-6.2288848431535371E-3</v>
      </c>
      <c r="L24" s="25">
        <f>BRPL_EOD!L24-BRPL_ISGS_exbus!L24</f>
        <v>0</v>
      </c>
      <c r="M24" s="25">
        <f>BRPL_EOD!M24-BRPL_ISGS_exbus!M24</f>
        <v>-6.973812887096642E-3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-1.9795041820565018E-3</v>
      </c>
      <c r="Q24" s="25">
        <f>BRPL_EOD!Q24-BRPL_ISGS_exbus!Q24</f>
        <v>2.5513585155731988E-3</v>
      </c>
      <c r="R24" s="25">
        <f>BRPL_EOD!R24-BRPL_ISGS_exbus!R24</f>
        <v>0</v>
      </c>
      <c r="S24" s="25">
        <f>BRPL_EOD!S24-BRPL_ISGS_exbus!S24</f>
        <v>-2.8850000000000264E-3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-6.2288848431535371E-3</v>
      </c>
      <c r="L25" s="25">
        <f>BRPL_EOD!L25-BRPL_ISGS_exbus!L25</f>
        <v>0</v>
      </c>
      <c r="M25" s="25">
        <f>BRPL_EOD!M25-BRPL_ISGS_exbus!M25</f>
        <v>-6.973812887096642E-3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-1.9795041820565018E-3</v>
      </c>
      <c r="Q25" s="25">
        <f>BRPL_EOD!Q25-BRPL_ISGS_exbus!Q25</f>
        <v>2.5513585155731988E-3</v>
      </c>
      <c r="R25" s="25">
        <f>BRPL_EOD!R25-BRPL_ISGS_exbus!R25</f>
        <v>0</v>
      </c>
      <c r="S25" s="25">
        <f>BRPL_EOD!S25-BRPL_ISGS_exbus!S25</f>
        <v>-2.8850000000000264E-3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-6.2290283922834533E-3</v>
      </c>
      <c r="L26" s="25">
        <f>BRPL_EOD!L26-BRPL_ISGS_exbus!L26</f>
        <v>0</v>
      </c>
      <c r="M26" s="25">
        <f>BRPL_EOD!M26-BRPL_ISGS_exbus!M26</f>
        <v>-6.973812887096642E-3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-1.9795041820565018E-3</v>
      </c>
      <c r="Q26" s="25">
        <f>BRPL_EOD!Q26-BRPL_ISGS_exbus!Q26</f>
        <v>2.5513585155731988E-3</v>
      </c>
      <c r="R26" s="25">
        <f>BRPL_EOD!R26-BRPL_ISGS_exbus!R26</f>
        <v>0</v>
      </c>
      <c r="S26" s="25">
        <f>BRPL_EOD!S26-BRPL_ISGS_exbus!S26</f>
        <v>-2.8850000000000264E-3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-6.973812887096642E-3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-1.9795041820565018E-3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-4.5437116564404079E-3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-6.973812887096642E-3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-1.9795041820565018E-3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-4.5437116564404079E-3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-6.973812887096642E-3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-1.9795041820565018E-3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-4.5437116564404079E-3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-1.9795041820565018E-3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-4.5437116564404079E-3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-3.4976946743636717E-4</v>
      </c>
      <c r="M31" s="25">
        <f>BRPL_EOD!M31-BRPL_ISGS_exbus!M31</f>
        <v>-6.973812887096642E-3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-1.9795041820565018E-3</v>
      </c>
      <c r="Q31" s="25">
        <f>BRPL_EOD!Q31-BRPL_ISGS_exbus!Q31</f>
        <v>0</v>
      </c>
      <c r="R31" s="25">
        <f>BRPL_EOD!R31-BRPL_ISGS_exbus!R31</f>
        <v>-4.5823389021464322E-3</v>
      </c>
      <c r="S31" s="25">
        <f>BRPL_EOD!S31-BRPL_ISGS_exbus!S31</f>
        <v>-4.5437116564404079E-3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-6.2290283922834533E-3</v>
      </c>
      <c r="L32" s="25">
        <f>BRPL_EOD!L32-BRPL_ISGS_exbus!L32</f>
        <v>0</v>
      </c>
      <c r="M32" s="25">
        <f>BRPL_EOD!M32-BRPL_ISGS_exbus!M32</f>
        <v>-6.973812887096642E-3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-1.9795041820565018E-3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-4.5437116564404079E-3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-7.4943159762028699E-3</v>
      </c>
      <c r="L33" s="25">
        <f>BRPL_EOD!L33-BRPL_ISGS_exbus!L33</f>
        <v>0</v>
      </c>
      <c r="M33" s="25">
        <f>BRPL_EOD!M33-BRPL_ISGS_exbus!M33</f>
        <v>-6.973812887096642E-3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-1.9795041820565018E-3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-3.7297996121532506E-3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-5.0000000000016698E-3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-7.4943159762028699E-3</v>
      </c>
      <c r="L34" s="25">
        <f>BRPL_EOD!L34-BRPL_ISGS_exbus!L34</f>
        <v>0</v>
      </c>
      <c r="M34" s="25">
        <f>BRPL_EOD!M34-BRPL_ISGS_exbus!M34</f>
        <v>-6.973812887096642E-3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-1.9795041820565018E-3</v>
      </c>
      <c r="Q34" s="25">
        <f>BRPL_EOD!Q34-BRPL_ISGS_exbus!Q34</f>
        <v>0</v>
      </c>
      <c r="R34" s="25">
        <f>BRPL_EOD!R34-BRPL_ISGS_exbus!R34</f>
        <v>-4.4365012615639188E-3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-7.4943159762028699E-3</v>
      </c>
      <c r="L35" s="25">
        <f>BRPL_EOD!L35-BRPL_ISGS_exbus!L35</f>
        <v>0</v>
      </c>
      <c r="M35" s="25">
        <f>BRPL_EOD!M35-BRPL_ISGS_exbus!M35</f>
        <v>-6.973812887096642E-3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-1.9795041820565018E-3</v>
      </c>
      <c r="Q35" s="25">
        <f>BRPL_EOD!Q35-BRPL_ISGS_exbus!Q35</f>
        <v>0</v>
      </c>
      <c r="R35" s="25">
        <f>BRPL_EOD!R35-BRPL_ISGS_exbus!R35</f>
        <v>-4.4365012615639188E-3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-7.4943159762028699E-3</v>
      </c>
      <c r="L36" s="25">
        <f>BRPL_EOD!L36-BRPL_ISGS_exbus!L36</f>
        <v>0</v>
      </c>
      <c r="M36" s="25">
        <f>BRPL_EOD!M36-BRPL_ISGS_exbus!M36</f>
        <v>-6.973812887096642E-3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-1.9795041820565018E-3</v>
      </c>
      <c r="Q36" s="25">
        <f>BRPL_EOD!Q36-BRPL_ISGS_exbus!Q36</f>
        <v>0</v>
      </c>
      <c r="R36" s="25">
        <f>BRPL_EOD!R36-BRPL_ISGS_exbus!R36</f>
        <v>-4.4365012615639188E-3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-6.076585059638262E-3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-7.4943159762028699E-3</v>
      </c>
      <c r="L37" s="25">
        <f>BRPL_EOD!L37-BRPL_ISGS_exbus!L37</f>
        <v>0</v>
      </c>
      <c r="M37" s="25">
        <f>BRPL_EOD!M37-BRPL_ISGS_exbus!M37</f>
        <v>-6.973812887096642E-3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-1.9795041820565018E-3</v>
      </c>
      <c r="Q37" s="25">
        <f>BRPL_EOD!Q37-BRPL_ISGS_exbus!Q37</f>
        <v>0</v>
      </c>
      <c r="R37" s="25">
        <f>BRPL_EOD!R37-BRPL_ISGS_exbus!R37</f>
        <v>-4.4365012615639188E-3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-7.4943159762028699E-3</v>
      </c>
      <c r="L38" s="25">
        <f>BRPL_EOD!L38-BRPL_ISGS_exbus!L38</f>
        <v>0</v>
      </c>
      <c r="M38" s="25">
        <f>BRPL_EOD!M38-BRPL_ISGS_exbus!M38</f>
        <v>-6.973812887096642E-3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-1.9795041820565018E-3</v>
      </c>
      <c r="Q38" s="25">
        <f>BRPL_EOD!Q38-BRPL_ISGS_exbus!Q38</f>
        <v>0</v>
      </c>
      <c r="R38" s="25">
        <f>BRPL_EOD!R38-BRPL_ISGS_exbus!R38</f>
        <v>-4.4365012615639188E-3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-7.4898168416552835E-3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-4.4365012615639188E-3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-7.4898168416552835E-3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-4.4365012615639188E-3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-7.4898168416552835E-3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-4.4365012615639188E-3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-7.4898168416552835E-3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-2.2401243728324971E-3</v>
      </c>
      <c r="Q42" s="25">
        <f>BRPL_EOD!Q42-BRPL_ISGS_exbus!Q42</f>
        <v>0</v>
      </c>
      <c r="R42" s="25">
        <f>BRPL_EOD!R42-BRPL_ISGS_exbus!R42</f>
        <v>-4.4365012615639188E-3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-7.4898168416552835E-3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-2.2401243728324971E-3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-7.4898168416552835E-3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-2.2401243728324971E-3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-7.4898168416552835E-3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-2.2401243728324971E-3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-7.4898168416552835E-3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-2.2401243728324971E-3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-7.4898168416552835E-3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-2.2401243728324971E-3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-7.4898168416552835E-3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-2.2401243728324971E-3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-7.4898168416552835E-3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-7.4898168416552835E-3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-7.4898168416552835E-3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-7.4898168416552835E-3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-7.4898168416552835E-3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-6.3051609164119782E-3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-4.3922942206666704E-3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-7.4898168416552835E-3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-6.3051609164119782E-3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-4.3922942206666704E-3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-7.4898168416552835E-3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-4.3922942206666704E-3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-7.4898168416552835E-3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-4.3922942206666704E-3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-7.4898168416552835E-3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-4.3922942206666704E-3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-7.4898168416552835E-3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-7.4898168416552835E-3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-3.0671961542481085E-3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-7.4898168416552835E-3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-3.0671961542481085E-3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-7.4898168416552835E-3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-3.0671961542481085E-3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-7.4898168416552835E-3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-3.0671961542481085E-3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-7.4898168416552835E-3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-3.0671961542481085E-3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4.3911792905078073E-3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-7.4898168416552835E-3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-3.0671961542481085E-3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-7.4898168416552835E-3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-6.076585059638262E-3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-7.4898168416552835E-3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-6.076585059638262E-3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-7.4830517892792159E-3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4.4399999999988893E-3</v>
      </c>
      <c r="R67" s="25">
        <f>BRPL_EOD!R67-BRPL_ISGS_exbus!R67</f>
        <v>4.4680851063816363E-3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-6.0446247464502889E-3</v>
      </c>
      <c r="W67" s="25">
        <f>BRPL_EOD!W67-BRPL_ISGS_exbus!W67</f>
        <v>-6.076585059638262E-3</v>
      </c>
      <c r="X67" s="25">
        <f>BRPL_EOD!X67-BRPL_ISGS_exbus!X67</f>
        <v>5.2185906545147986E-3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-7.4830517892792159E-3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4.4399999999988893E-3</v>
      </c>
      <c r="R68" s="25">
        <f>BRPL_EOD!R68-BRPL_ISGS_exbus!R68</f>
        <v>4.4680851063816363E-3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-6.0446247464502889E-3</v>
      </c>
      <c r="W68" s="25">
        <f>BRPL_EOD!W68-BRPL_ISGS_exbus!W68</f>
        <v>-6.076585059638262E-3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-7.4830517892792159E-3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-6.0446247464502889E-3</v>
      </c>
      <c r="W69" s="25">
        <f>BRPL_EOD!W69-BRPL_ISGS_exbus!W69</f>
        <v>-6.076585059638262E-3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-7.4830517892792159E-3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-4.9369217830106393E-3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-7.4830517892792159E-3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-7.4830517892792159E-3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-7.8797453540460083E-3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-4.5137524557965492E-3</v>
      </c>
      <c r="R73" s="25">
        <f>BRPL_EOD!R73-BRPL_ISGS_exbus!R73</f>
        <v>0</v>
      </c>
      <c r="S73" s="25">
        <f>BRPL_EOD!S73-BRPL_ISGS_exbus!S73</f>
        <v>-4.5437116564404079E-3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-8.1683818921192142E-3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-4.5437116564404079E-3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-7.4543326638263352E-3</v>
      </c>
      <c r="L75" s="25">
        <f>BRPL_EOD!L75-BRPL_ISGS_exbus!L75</f>
        <v>1.9904561282846345E-4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4.5805687203781531E-3</v>
      </c>
      <c r="S75" s="25">
        <f>BRPL_EOD!S75-BRPL_ISGS_exbus!S75</f>
        <v>-4.5437116564404079E-3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4.5805687203781531E-3</v>
      </c>
      <c r="S76" s="25">
        <f>BRPL_EOD!S76-BRPL_ISGS_exbus!S76</f>
        <v>-4.5437116564404079E-3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7.5066195939825775E-3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-4.5437116564404079E-3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7.5066195939825775E-3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-4.5437116564404079E-3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-4.5437116564404079E-3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-4.5437116564404079E-3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-4.5437116564404079E-3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-3.8297240907159136E-4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-4.5437116564404079E-3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2.2668764302054001E-3</v>
      </c>
      <c r="Q83" s="25">
        <f>BRPL_EOD!Q83-BRPL_ISGS_exbus!Q83</f>
        <v>0</v>
      </c>
      <c r="R83" s="25">
        <f>BRPL_EOD!R83-BRPL_ISGS_exbus!R83</f>
        <v>4.5805687203781531E-3</v>
      </c>
      <c r="S83" s="25">
        <f>BRPL_EOD!S83-BRPL_ISGS_exbus!S83</f>
        <v>-4.5437116564404079E-3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-6.7263391340475209E-3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2.2668764302054001E-3</v>
      </c>
      <c r="Q84" s="25">
        <f>BRPL_EOD!Q84-BRPL_ISGS_exbus!Q84</f>
        <v>0</v>
      </c>
      <c r="R84" s="25">
        <f>BRPL_EOD!R84-BRPL_ISGS_exbus!R84</f>
        <v>4.5805687203781531E-3</v>
      </c>
      <c r="S84" s="25">
        <f>BRPL_EOD!S84-BRPL_ISGS_exbus!S84</f>
        <v>-4.5437116564404079E-3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-6.7263391340475209E-3</v>
      </c>
      <c r="L85" s="25">
        <f>BRPL_EOD!L85-BRPL_ISGS_exbus!L85</f>
        <v>-3.8297240907159136E-4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2.2668764302054001E-3</v>
      </c>
      <c r="Q85" s="25">
        <f>BRPL_EOD!Q85-BRPL_ISGS_exbus!Q85</f>
        <v>0</v>
      </c>
      <c r="R85" s="25">
        <f>BRPL_EOD!R85-BRPL_ISGS_exbus!R85</f>
        <v>4.5805687203781531E-3</v>
      </c>
      <c r="S85" s="25">
        <f>BRPL_EOD!S85-BRPL_ISGS_exbus!S85</f>
        <v>-4.5437116564404079E-3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-6.7263391340475209E-3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2.2668764302054001E-3</v>
      </c>
      <c r="Q86" s="25">
        <f>BRPL_EOD!Q86-BRPL_ISGS_exbus!Q86</f>
        <v>0</v>
      </c>
      <c r="R86" s="25">
        <f>BRPL_EOD!R86-BRPL_ISGS_exbus!R86</f>
        <v>4.5805687203781531E-3</v>
      </c>
      <c r="S86" s="25">
        <f>BRPL_EOD!S86-BRPL_ISGS_exbus!S86</f>
        <v>-4.5437116564404079E-3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2.2668764302054001E-3</v>
      </c>
      <c r="Q87" s="25">
        <f>BRPL_EOD!Q87-BRPL_ISGS_exbus!Q87</f>
        <v>0</v>
      </c>
      <c r="R87" s="25">
        <f>BRPL_EOD!R87-BRPL_ISGS_exbus!R87</f>
        <v>4.5805687203781531E-3</v>
      </c>
      <c r="S87" s="25">
        <f>BRPL_EOD!S87-BRPL_ISGS_exbus!S87</f>
        <v>-4.5437116564404079E-3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-6.2175077334813977E-3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2.2668764302054001E-3</v>
      </c>
      <c r="Q88" s="25">
        <f>BRPL_EOD!Q88-BRPL_ISGS_exbus!Q88</f>
        <v>0</v>
      </c>
      <c r="R88" s="25">
        <f>BRPL_EOD!R88-BRPL_ISGS_exbus!R88</f>
        <v>4.5805687203781531E-3</v>
      </c>
      <c r="S88" s="25">
        <f>BRPL_EOD!S88-BRPL_ISGS_exbus!S88</f>
        <v>-4.5437116564404079E-3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-6.2175077334813977E-3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2.2668764302054001E-3</v>
      </c>
      <c r="Q89" s="25">
        <f>BRPL_EOD!Q89-BRPL_ISGS_exbus!Q89</f>
        <v>0</v>
      </c>
      <c r="R89" s="25">
        <f>BRPL_EOD!R89-BRPL_ISGS_exbus!R89</f>
        <v>4.5805687203781531E-3</v>
      </c>
      <c r="S89" s="25">
        <f>BRPL_EOD!S89-BRPL_ISGS_exbus!S89</f>
        <v>-4.5437116564404079E-3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-6.2175077334813977E-3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2.2668764302054001E-3</v>
      </c>
      <c r="Q90" s="25">
        <f>BRPL_EOD!Q90-BRPL_ISGS_exbus!Q90</f>
        <v>0</v>
      </c>
      <c r="R90" s="25">
        <f>BRPL_EOD!R90-BRPL_ISGS_exbus!R90</f>
        <v>4.5805687203781531E-3</v>
      </c>
      <c r="S90" s="25">
        <f>BRPL_EOD!S90-BRPL_ISGS_exbus!S90</f>
        <v>-4.5437116564404079E-3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-6.2175077334813977E-3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2.2668764302054001E-3</v>
      </c>
      <c r="Q91" s="25">
        <f>BRPL_EOD!Q91-BRPL_ISGS_exbus!Q91</f>
        <v>4.5140280561124513E-3</v>
      </c>
      <c r="R91" s="25">
        <f>BRPL_EOD!R91-BRPL_ISGS_exbus!R91</f>
        <v>4.5805687203781531E-3</v>
      </c>
      <c r="S91" s="25">
        <f>BRPL_EOD!S91-BRPL_ISGS_exbus!S91</f>
        <v>-4.5437116564404079E-3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-6.2175077334813977E-3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2.2668764302054001E-3</v>
      </c>
      <c r="Q92" s="25">
        <f>BRPL_EOD!Q92-BRPL_ISGS_exbus!Q92</f>
        <v>4.5140280561124513E-3</v>
      </c>
      <c r="R92" s="25">
        <f>BRPL_EOD!R92-BRPL_ISGS_exbus!R92</f>
        <v>4.5805687203781531E-3</v>
      </c>
      <c r="S92" s="25">
        <f>BRPL_EOD!S92-BRPL_ISGS_exbus!S92</f>
        <v>-4.5437116564404079E-3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-6.2175077334813977E-3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2.2668764302054001E-3</v>
      </c>
      <c r="Q93" s="25">
        <f>BRPL_EOD!Q93-BRPL_ISGS_exbus!Q93</f>
        <v>0</v>
      </c>
      <c r="R93" s="25">
        <f>BRPL_EOD!R93-BRPL_ISGS_exbus!R93</f>
        <v>4.5805687203781531E-3</v>
      </c>
      <c r="S93" s="25">
        <f>BRPL_EOD!S93-BRPL_ISGS_exbus!S93</f>
        <v>-4.5437116564404079E-3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-6.2175077334813977E-3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2.2668764302054001E-3</v>
      </c>
      <c r="Q94" s="25">
        <f>BRPL_EOD!Q94-BRPL_ISGS_exbus!Q94</f>
        <v>0</v>
      </c>
      <c r="R94" s="25">
        <f>BRPL_EOD!R94-BRPL_ISGS_exbus!R94</f>
        <v>4.5805687203781531E-3</v>
      </c>
      <c r="S94" s="25">
        <f>BRPL_EOD!S94-BRPL_ISGS_exbus!S94</f>
        <v>-4.5437116564404079E-3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-6.2175077334813977E-3</v>
      </c>
      <c r="L95" s="25">
        <f>BRPL_EOD!L95-BRPL_ISGS_exbus!L95</f>
        <v>1.0843994353937347E-4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2.2668764302054001E-3</v>
      </c>
      <c r="Q95" s="25">
        <f>BRPL_EOD!Q95-BRPL_ISGS_exbus!Q95</f>
        <v>0</v>
      </c>
      <c r="R95" s="25">
        <f>BRPL_EOD!R95-BRPL_ISGS_exbus!R95</f>
        <v>4.5805687203781531E-3</v>
      </c>
      <c r="S95" s="25">
        <f>BRPL_EOD!S95-BRPL_ISGS_exbus!S95</f>
        <v>-4.5437116564404079E-3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-6.2175077334813977E-3</v>
      </c>
      <c r="L96" s="25">
        <f>BRPL_EOD!L96-BRPL_ISGS_exbus!L96</f>
        <v>1.0843994353937347E-4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2.2668764302054001E-3</v>
      </c>
      <c r="Q96" s="25">
        <f>BRPL_EOD!Q96-BRPL_ISGS_exbus!Q96</f>
        <v>0</v>
      </c>
      <c r="R96" s="25">
        <f>BRPL_EOD!R96-BRPL_ISGS_exbus!R96</f>
        <v>4.5805687203781531E-3</v>
      </c>
      <c r="S96" s="25">
        <f>BRPL_EOD!S96-BRPL_ISGS_exbus!S96</f>
        <v>-4.5437116564404079E-3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-6.2175077334813977E-3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2.2668764302054001E-3</v>
      </c>
      <c r="Q97" s="25">
        <f>BRPL_EOD!Q97-BRPL_ISGS_exbus!Q97</f>
        <v>0</v>
      </c>
      <c r="R97" s="25">
        <f>BRPL_EOD!R97-BRPL_ISGS_exbus!R97</f>
        <v>4.5805687203781531E-3</v>
      </c>
      <c r="S97" s="25">
        <f>BRPL_EOD!S97-BRPL_ISGS_exbus!S97</f>
        <v>-4.5437116564404079E-3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-6.2175077334813977E-3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2.2668764302054001E-3</v>
      </c>
      <c r="Q98" s="25">
        <f>BRPL_EOD!Q98-BRPL_ISGS_exbus!Q98</f>
        <v>0</v>
      </c>
      <c r="R98" s="25">
        <f>BRPL_EOD!R98-BRPL_ISGS_exbus!R98</f>
        <v>4.5805687203781531E-3</v>
      </c>
      <c r="S98" s="25">
        <f>BRPL_EOD!S98-BRPL_ISGS_exbus!S98</f>
        <v>-4.5437116564404079E-3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-1.3949669819712796E-4</v>
      </c>
      <c r="L99" s="25">
        <f>BRPL_EOD!L99-BRPL_ISGS_exbus!L99</f>
        <v>-1.5988246335196798E-7</v>
      </c>
      <c r="M99" s="25">
        <f>BRPL_EOD!M99-BRPL_ISGS_exbus!M99</f>
        <v>-5.0560143431299664E-5</v>
      </c>
      <c r="N99" s="25">
        <f>BRPL_EOD!N99-BRPL_ISGS_exbus!N99</f>
        <v>-1.4509148856145515E-5</v>
      </c>
      <c r="O99" s="25">
        <f>BRPL_EOD!O99-BRPL_ISGS_exbus!O99</f>
        <v>-8.9818671891173096E-6</v>
      </c>
      <c r="P99" s="25">
        <f>BRPL_EOD!P99-BRPL_ISGS_exbus!P99</f>
        <v>-8.2940970352884946E-6</v>
      </c>
      <c r="Q99" s="25">
        <f>BRPL_EOD!Q99-BRPL_ISGS_exbus!Q99</f>
        <v>1.8656727007515528E-5</v>
      </c>
      <c r="R99" s="25">
        <f>BRPL_EOD!R99-BRPL_ISGS_exbus!R99</f>
        <v>1.1718889230349916E-5</v>
      </c>
      <c r="S99" s="25">
        <f>BRPL_EOD!S99-BRPL_ISGS_exbus!S99</f>
        <v>-5.4592143154480466E-5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-7.0176990056014521E-6</v>
      </c>
      <c r="W99" s="25">
        <f>BRPL_EOD!W99-BRPL_ISGS_exbus!W99</f>
        <v>-1.3507450542682431E-5</v>
      </c>
      <c r="X99" s="25">
        <f>BRPL_EOD!X99-BRPL_ISGS_exbus!X99</f>
        <v>1.3046476634581694E-6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478</v>
      </c>
      <c r="D2" s="193" t="s">
        <v>479</v>
      </c>
      <c r="E2" s="192" t="s">
        <v>325</v>
      </c>
      <c r="F2" s="192" t="s">
        <v>478</v>
      </c>
      <c r="G2" s="193" t="s">
        <v>479</v>
      </c>
      <c r="H2" s="192" t="s">
        <v>325</v>
      </c>
      <c r="I2" s="192" t="s">
        <v>478</v>
      </c>
      <c r="J2" s="193" t="s">
        <v>479</v>
      </c>
      <c r="K2" s="192" t="s">
        <v>325</v>
      </c>
      <c r="L2" s="192" t="s">
        <v>478</v>
      </c>
      <c r="M2" s="193" t="s">
        <v>479</v>
      </c>
      <c r="N2" s="192" t="s">
        <v>325</v>
      </c>
      <c r="O2" s="192" t="s">
        <v>478</v>
      </c>
      <c r="P2" s="193" t="s">
        <v>479</v>
      </c>
      <c r="Q2" s="193" t="s">
        <v>480</v>
      </c>
    </row>
    <row r="3" spans="1:17">
      <c r="A3" s="34" t="s">
        <v>45</v>
      </c>
      <c r="B3" s="194">
        <f>PPCL_NG!I3+PPCL_Spot!I3+GT_NG!I3+GT_Spot!I3+Bawana_NG!I3+Bawana_RLNG!I3+Bawana_Spot!I3</f>
        <v>100.01</v>
      </c>
      <c r="C3" s="194">
        <f>PPCL_NG!P3+PPCL_Spot!P3+GT_NG!P3+GT_Spot!P3+Bawana_NG!P3+Bawana_RLNG!P3+Bawana_Spot!P3</f>
        <v>100.20734329923944</v>
      </c>
      <c r="D3" s="195">
        <f t="shared" ref="D3:D66" si="0">B3-C3</f>
        <v>-0.19734329923943505</v>
      </c>
      <c r="E3" s="194">
        <f>PPCL_NG!J3+PPCL_Spot!J3+GT_NG!J3+GT_Spot!J3+Bawana_NG!J3+Bawana_RLNG!J3+Bawana_Spot!J3</f>
        <v>56.769999999999996</v>
      </c>
      <c r="F3" s="194">
        <f>PPCL_NG!Q3+PPCL_Spot!Q3+GT_NG!Q3+GT_Spot!Q3+Bawana_NG!Q3+Bawana_RLNG!Q3+Bawana_Spot!Q3</f>
        <v>56.878101232625227</v>
      </c>
      <c r="G3" s="195">
        <f t="shared" ref="G3:G66" si="1">E3-F3</f>
        <v>-0.10810123262523064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</v>
      </c>
      <c r="J3" s="195">
        <f t="shared" ref="J3:J66" si="2">H3-I3</f>
        <v>0</v>
      </c>
      <c r="K3" s="194">
        <f>PPCL_NG!L3+PPCL_Spot!L3+GT_NG!L3+GT_Spot!L3+Bawana_NG!L3+Bawana_RLNG!L3+Bawana_Spot!L3</f>
        <v>21.91</v>
      </c>
      <c r="L3" s="194">
        <f>PPCL_NG!S3+PPCL_Spot!S3+GT_NG!S3+GT_Spot!S3+Bawana_NG!S3+Bawana_RLNG!S3+Bawana_Spot!S3</f>
        <v>21.933543141883032</v>
      </c>
      <c r="M3" s="195">
        <f t="shared" ref="M3:M66" si="3">K3-L3</f>
        <v>-2.3543141883031637E-2</v>
      </c>
      <c r="N3" s="194">
        <f>PPCL_NG!M3+PPCL_Spot!M3+GT_NG!M3+GT_Spot!M3+Bawana_NG!M3+Bawana_RLNG!M3+Bawana_Spot!M3</f>
        <v>63.44</v>
      </c>
      <c r="O3" s="194">
        <f>PPCL_NG!T3+PPCL_Spot!T3+GT_NG!T3+GT_Spot!T3+Bawana_NG!T3+Bawana_RLNG!T3+Bawana_Spot!T3</f>
        <v>63.581012326252292</v>
      </c>
      <c r="P3" s="195">
        <f t="shared" ref="P3:P66" si="4">N3-O3</f>
        <v>-0.14101232625229443</v>
      </c>
      <c r="Q3" s="195">
        <f>D3+G3+J3+M3+P3</f>
        <v>-0.46999999999999176</v>
      </c>
    </row>
    <row r="4" spans="1:17">
      <c r="A4" s="34" t="s">
        <v>46</v>
      </c>
      <c r="B4" s="194">
        <f>PPCL_NG!I4+PPCL_Spot!I4+GT_NG!I4+GT_Spot!I4+Bawana_NG!I4+Bawana_RLNG!I4+Bawana_Spot!I4</f>
        <v>100.01</v>
      </c>
      <c r="C4" s="194">
        <f>PPCL_NG!P4+PPCL_Spot!P4+GT_NG!P4+GT_Spot!P4+Bawana_NG!P4+Bawana_RLNG!P4+Bawana_Spot!P4</f>
        <v>100.20734329923944</v>
      </c>
      <c r="D4" s="195">
        <f t="shared" si="0"/>
        <v>-0.19734329923943505</v>
      </c>
      <c r="E4" s="194">
        <f>PPCL_NG!J4+PPCL_Spot!J4+GT_NG!J4+GT_Spot!J4+Bawana_NG!J4+Bawana_RLNG!J4+Bawana_Spot!J4</f>
        <v>56.769999999999996</v>
      </c>
      <c r="F4" s="194">
        <f>PPCL_NG!Q4+PPCL_Spot!Q4+GT_NG!Q4+GT_Spot!Q4+Bawana_NG!Q4+Bawana_RLNG!Q4+Bawana_Spot!Q4</f>
        <v>56.878101232625227</v>
      </c>
      <c r="G4" s="195">
        <f t="shared" si="1"/>
        <v>-0.10810123262523064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</v>
      </c>
      <c r="J4" s="195">
        <f t="shared" si="2"/>
        <v>0</v>
      </c>
      <c r="K4" s="194">
        <f>PPCL_NG!L4+PPCL_Spot!L4+GT_NG!L4+GT_Spot!L4+Bawana_NG!L4+Bawana_RLNG!L4+Bawana_Spot!L4</f>
        <v>21.91</v>
      </c>
      <c r="L4" s="194">
        <f>PPCL_NG!S4+PPCL_Spot!S4+GT_NG!S4+GT_Spot!S4+Bawana_NG!S4+Bawana_RLNG!S4+Bawana_Spot!S4</f>
        <v>21.933543141883032</v>
      </c>
      <c r="M4" s="195">
        <f t="shared" si="3"/>
        <v>-2.3543141883031637E-2</v>
      </c>
      <c r="N4" s="194">
        <f>PPCL_NG!M4+PPCL_Spot!M4+GT_NG!M4+GT_Spot!M4+Bawana_NG!M4+Bawana_RLNG!M4+Bawana_Spot!M4</f>
        <v>63.44</v>
      </c>
      <c r="O4" s="194">
        <f>PPCL_NG!T4+PPCL_Spot!T4+GT_NG!T4+GT_Spot!T4+Bawana_NG!T4+Bawana_RLNG!T4+Bawana_Spot!T4</f>
        <v>63.581012326252292</v>
      </c>
      <c r="P4" s="195">
        <f t="shared" si="4"/>
        <v>-0.14101232625229443</v>
      </c>
      <c r="Q4" s="195">
        <f t="shared" ref="Q4:Q67" si="5">D4+G4+J4+M4+P4</f>
        <v>-0.46999999999999176</v>
      </c>
    </row>
    <row r="5" spans="1:17">
      <c r="A5" s="34" t="s">
        <v>47</v>
      </c>
      <c r="B5" s="194">
        <f>PPCL_NG!I5+PPCL_Spot!I5+GT_NG!I5+GT_Spot!I5+Bawana_NG!I5+Bawana_RLNG!I5+Bawana_Spot!I5</f>
        <v>100.01</v>
      </c>
      <c r="C5" s="194">
        <f>PPCL_NG!P5+PPCL_Spot!P5+GT_NG!P5+GT_Spot!P5+Bawana_NG!P5+Bawana_RLNG!P5+Bawana_Spot!P5</f>
        <v>100.20734329923944</v>
      </c>
      <c r="D5" s="195">
        <f t="shared" si="0"/>
        <v>-0.19734329923943505</v>
      </c>
      <c r="E5" s="194">
        <f>PPCL_NG!J5+PPCL_Spot!J5+GT_NG!J5+GT_Spot!J5+Bawana_NG!J5+Bawana_RLNG!J5+Bawana_Spot!J5</f>
        <v>56.769999999999996</v>
      </c>
      <c r="F5" s="194">
        <f>PPCL_NG!Q5+PPCL_Spot!Q5+GT_NG!Q5+GT_Spot!Q5+Bawana_NG!Q5+Bawana_RLNG!Q5+Bawana_Spot!Q5</f>
        <v>56.878101232625227</v>
      </c>
      <c r="G5" s="195">
        <f t="shared" si="1"/>
        <v>-0.10810123262523064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</v>
      </c>
      <c r="J5" s="195">
        <f t="shared" si="2"/>
        <v>0</v>
      </c>
      <c r="K5" s="194">
        <f>PPCL_NG!L5+PPCL_Spot!L5+GT_NG!L5+GT_Spot!L5+Bawana_NG!L5+Bawana_RLNG!L5+Bawana_Spot!L5</f>
        <v>21.91</v>
      </c>
      <c r="L5" s="194">
        <f>PPCL_NG!S5+PPCL_Spot!S5+GT_NG!S5+GT_Spot!S5+Bawana_NG!S5+Bawana_RLNG!S5+Bawana_Spot!S5</f>
        <v>21.933543141883032</v>
      </c>
      <c r="M5" s="195">
        <f t="shared" si="3"/>
        <v>-2.3543141883031637E-2</v>
      </c>
      <c r="N5" s="194">
        <f>PPCL_NG!M5+PPCL_Spot!M5+GT_NG!M5+GT_Spot!M5+Bawana_NG!M5+Bawana_RLNG!M5+Bawana_Spot!M5</f>
        <v>63.44</v>
      </c>
      <c r="O5" s="194">
        <f>PPCL_NG!T5+PPCL_Spot!T5+GT_NG!T5+GT_Spot!T5+Bawana_NG!T5+Bawana_RLNG!T5+Bawana_Spot!T5</f>
        <v>63.581012326252292</v>
      </c>
      <c r="P5" s="195">
        <f t="shared" si="4"/>
        <v>-0.14101232625229443</v>
      </c>
      <c r="Q5" s="195">
        <f t="shared" si="5"/>
        <v>-0.46999999999999176</v>
      </c>
    </row>
    <row r="6" spans="1:17">
      <c r="A6" s="34" t="s">
        <v>48</v>
      </c>
      <c r="B6" s="194">
        <f>PPCL_NG!I6+PPCL_Spot!I6+GT_NG!I6+GT_Spot!I6+Bawana_NG!I6+Bawana_RLNG!I6+Bawana_Spot!I6</f>
        <v>100.01</v>
      </c>
      <c r="C6" s="194">
        <f>PPCL_NG!P6+PPCL_Spot!P6+GT_NG!P6+GT_Spot!P6+Bawana_NG!P6+Bawana_RLNG!P6+Bawana_Spot!P6</f>
        <v>100.20734329923944</v>
      </c>
      <c r="D6" s="195">
        <f t="shared" si="0"/>
        <v>-0.19734329923943505</v>
      </c>
      <c r="E6" s="194">
        <f>PPCL_NG!J6+PPCL_Spot!J6+GT_NG!J6+GT_Spot!J6+Bawana_NG!J6+Bawana_RLNG!J6+Bawana_Spot!J6</f>
        <v>56.769999999999996</v>
      </c>
      <c r="F6" s="194">
        <f>PPCL_NG!Q6+PPCL_Spot!Q6+GT_NG!Q6+GT_Spot!Q6+Bawana_NG!Q6+Bawana_RLNG!Q6+Bawana_Spot!Q6</f>
        <v>56.878101232625227</v>
      </c>
      <c r="G6" s="195">
        <f t="shared" si="1"/>
        <v>-0.10810123262523064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</v>
      </c>
      <c r="J6" s="195">
        <f t="shared" si="2"/>
        <v>0</v>
      </c>
      <c r="K6" s="194">
        <f>PPCL_NG!L6+PPCL_Spot!L6+GT_NG!L6+GT_Spot!L6+Bawana_NG!L6+Bawana_RLNG!L6+Bawana_Spot!L6</f>
        <v>21.91</v>
      </c>
      <c r="L6" s="194">
        <f>PPCL_NG!S6+PPCL_Spot!S6+GT_NG!S6+GT_Spot!S6+Bawana_NG!S6+Bawana_RLNG!S6+Bawana_Spot!S6</f>
        <v>21.933543141883032</v>
      </c>
      <c r="M6" s="195">
        <f t="shared" si="3"/>
        <v>-2.3543141883031637E-2</v>
      </c>
      <c r="N6" s="194">
        <f>PPCL_NG!M6+PPCL_Spot!M6+GT_NG!M6+GT_Spot!M6+Bawana_NG!M6+Bawana_RLNG!M6+Bawana_Spot!M6</f>
        <v>63.44</v>
      </c>
      <c r="O6" s="194">
        <f>PPCL_NG!T6+PPCL_Spot!T6+GT_NG!T6+GT_Spot!T6+Bawana_NG!T6+Bawana_RLNG!T6+Bawana_Spot!T6</f>
        <v>63.581012326252292</v>
      </c>
      <c r="P6" s="195">
        <f t="shared" si="4"/>
        <v>-0.14101232625229443</v>
      </c>
      <c r="Q6" s="195">
        <f t="shared" si="5"/>
        <v>-0.46999999999999176</v>
      </c>
    </row>
    <row r="7" spans="1:17">
      <c r="A7" s="34" t="s">
        <v>49</v>
      </c>
      <c r="B7" s="194">
        <f>PPCL_NG!I7+PPCL_Spot!I7+GT_NG!I7+GT_Spot!I7+Bawana_NG!I7+Bawana_RLNG!I7+Bawana_Spot!I7</f>
        <v>95.65</v>
      </c>
      <c r="C7" s="194">
        <f>PPCL_NG!P7+PPCL_Spot!P7+GT_NG!P7+GT_Spot!P7+Bawana_NG!P7+Bawana_RLNG!P7+Bawana_Spot!P7</f>
        <v>95.847341772151907</v>
      </c>
      <c r="D7" s="195">
        <f t="shared" si="0"/>
        <v>-0.1973417721519013</v>
      </c>
      <c r="E7" s="194">
        <f>PPCL_NG!J7+PPCL_Spot!J7+GT_NG!J7+GT_Spot!J7+Bawana_NG!J7+Bawana_RLNG!J7+Bawana_Spot!J7</f>
        <v>56.54</v>
      </c>
      <c r="F7" s="194">
        <f>PPCL_NG!Q7+PPCL_Spot!Q7+GT_NG!Q7+GT_Spot!Q7+Bawana_NG!Q7+Bawana_RLNG!Q7+Bawana_Spot!Q7</f>
        <v>56.648101265822788</v>
      </c>
      <c r="G7" s="195">
        <f t="shared" si="1"/>
        <v>-0.10810126582278912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</v>
      </c>
      <c r="J7" s="195">
        <f t="shared" si="2"/>
        <v>0</v>
      </c>
      <c r="K7" s="194">
        <f>PPCL_NG!L7+PPCL_Spot!L7+GT_NG!L7+GT_Spot!L7+Bawana_NG!L7+Bawana_RLNG!L7+Bawana_Spot!L7</f>
        <v>21.86</v>
      </c>
      <c r="L7" s="194">
        <f>PPCL_NG!S7+PPCL_Spot!S7+GT_NG!S7+GT_Spot!S7+Bawana_NG!S7+Bawana_RLNG!S7+Bawana_Spot!S7</f>
        <v>21.883544303797468</v>
      </c>
      <c r="M7" s="195">
        <f t="shared" si="3"/>
        <v>-2.3544303797468302E-2</v>
      </c>
      <c r="N7" s="194">
        <f>PPCL_NG!M7+PPCL_Spot!M7+GT_NG!M7+GT_Spot!M7+Bawana_NG!M7+Bawana_RLNG!M7+Bawana_Spot!M7</f>
        <v>67.08</v>
      </c>
      <c r="O7" s="194">
        <f>PPCL_NG!T7+PPCL_Spot!T7+GT_NG!T7+GT_Spot!T7+Bawana_NG!T7+Bawana_RLNG!T7+Bawana_Spot!T7</f>
        <v>67.221012658227849</v>
      </c>
      <c r="P7" s="195">
        <f t="shared" si="4"/>
        <v>-0.14101265822785081</v>
      </c>
      <c r="Q7" s="195">
        <f t="shared" si="5"/>
        <v>-0.47000000000000952</v>
      </c>
    </row>
    <row r="8" spans="1:17">
      <c r="A8" s="34" t="s">
        <v>50</v>
      </c>
      <c r="B8" s="194">
        <f>PPCL_NG!I8+PPCL_Spot!I8+GT_NG!I8+GT_Spot!I8+Bawana_NG!I8+Bawana_RLNG!I8+Bawana_Spot!I8</f>
        <v>95.65</v>
      </c>
      <c r="C8" s="194">
        <f>PPCL_NG!P8+PPCL_Spot!P8+GT_NG!P8+GT_Spot!P8+Bawana_NG!P8+Bawana_RLNG!P8+Bawana_Spot!P8</f>
        <v>95.847341772151907</v>
      </c>
      <c r="D8" s="195">
        <f t="shared" si="0"/>
        <v>-0.1973417721519013</v>
      </c>
      <c r="E8" s="194">
        <f>PPCL_NG!J8+PPCL_Spot!J8+GT_NG!J8+GT_Spot!J8+Bawana_NG!J8+Bawana_RLNG!J8+Bawana_Spot!J8</f>
        <v>56.54</v>
      </c>
      <c r="F8" s="194">
        <f>PPCL_NG!Q8+PPCL_Spot!Q8+GT_NG!Q8+GT_Spot!Q8+Bawana_NG!Q8+Bawana_RLNG!Q8+Bawana_Spot!Q8</f>
        <v>56.648101265822788</v>
      </c>
      <c r="G8" s="195">
        <f t="shared" si="1"/>
        <v>-0.10810126582278912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</v>
      </c>
      <c r="J8" s="195">
        <f t="shared" si="2"/>
        <v>0</v>
      </c>
      <c r="K8" s="194">
        <f>PPCL_NG!L8+PPCL_Spot!L8+GT_NG!L8+GT_Spot!L8+Bawana_NG!L8+Bawana_RLNG!L8+Bawana_Spot!L8</f>
        <v>21.86</v>
      </c>
      <c r="L8" s="194">
        <f>PPCL_NG!S8+PPCL_Spot!S8+GT_NG!S8+GT_Spot!S8+Bawana_NG!S8+Bawana_RLNG!S8+Bawana_Spot!S8</f>
        <v>21.883544303797468</v>
      </c>
      <c r="M8" s="195">
        <f t="shared" si="3"/>
        <v>-2.3544303797468302E-2</v>
      </c>
      <c r="N8" s="194">
        <f>PPCL_NG!M8+PPCL_Spot!M8+GT_NG!M8+GT_Spot!M8+Bawana_NG!M8+Bawana_RLNG!M8+Bawana_Spot!M8</f>
        <v>67.08</v>
      </c>
      <c r="O8" s="194">
        <f>PPCL_NG!T8+PPCL_Spot!T8+GT_NG!T8+GT_Spot!T8+Bawana_NG!T8+Bawana_RLNG!T8+Bawana_Spot!T8</f>
        <v>67.221012658227849</v>
      </c>
      <c r="P8" s="195">
        <f t="shared" si="4"/>
        <v>-0.14101265822785081</v>
      </c>
      <c r="Q8" s="195">
        <f t="shared" si="5"/>
        <v>-0.47000000000000952</v>
      </c>
    </row>
    <row r="9" spans="1:17">
      <c r="A9" s="34" t="s">
        <v>51</v>
      </c>
      <c r="B9" s="194">
        <f>PPCL_NG!I9+PPCL_Spot!I9+GT_NG!I9+GT_Spot!I9+Bawana_NG!I9+Bawana_RLNG!I9+Bawana_Spot!I9</f>
        <v>95.65</v>
      </c>
      <c r="C9" s="194">
        <f>PPCL_NG!P9+PPCL_Spot!P9+GT_NG!P9+GT_Spot!P9+Bawana_NG!P9+Bawana_RLNG!P9+Bawana_Spot!P9</f>
        <v>95.847341772151907</v>
      </c>
      <c r="D9" s="195">
        <f t="shared" si="0"/>
        <v>-0.1973417721519013</v>
      </c>
      <c r="E9" s="194">
        <f>PPCL_NG!J9+PPCL_Spot!J9+GT_NG!J9+GT_Spot!J9+Bawana_NG!J9+Bawana_RLNG!J9+Bawana_Spot!J9</f>
        <v>56.54</v>
      </c>
      <c r="F9" s="194">
        <f>PPCL_NG!Q9+PPCL_Spot!Q9+GT_NG!Q9+GT_Spot!Q9+Bawana_NG!Q9+Bawana_RLNG!Q9+Bawana_Spot!Q9</f>
        <v>56.648101265822788</v>
      </c>
      <c r="G9" s="195">
        <f t="shared" si="1"/>
        <v>-0.10810126582278912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</v>
      </c>
      <c r="J9" s="195">
        <f t="shared" si="2"/>
        <v>0</v>
      </c>
      <c r="K9" s="194">
        <f>PPCL_NG!L9+PPCL_Spot!L9+GT_NG!L9+GT_Spot!L9+Bawana_NG!L9+Bawana_RLNG!L9+Bawana_Spot!L9</f>
        <v>21.86</v>
      </c>
      <c r="L9" s="194">
        <f>PPCL_NG!S9+PPCL_Spot!S9+GT_NG!S9+GT_Spot!S9+Bawana_NG!S9+Bawana_RLNG!S9+Bawana_Spot!S9</f>
        <v>21.883544303797468</v>
      </c>
      <c r="M9" s="195">
        <f t="shared" si="3"/>
        <v>-2.3544303797468302E-2</v>
      </c>
      <c r="N9" s="194">
        <f>PPCL_NG!M9+PPCL_Spot!M9+GT_NG!M9+GT_Spot!M9+Bawana_NG!M9+Bawana_RLNG!M9+Bawana_Spot!M9</f>
        <v>67.08</v>
      </c>
      <c r="O9" s="194">
        <f>PPCL_NG!T9+PPCL_Spot!T9+GT_NG!T9+GT_Spot!T9+Bawana_NG!T9+Bawana_RLNG!T9+Bawana_Spot!T9</f>
        <v>67.221012658227849</v>
      </c>
      <c r="P9" s="195">
        <f t="shared" si="4"/>
        <v>-0.14101265822785081</v>
      </c>
      <c r="Q9" s="195">
        <f t="shared" si="5"/>
        <v>-0.47000000000000952</v>
      </c>
    </row>
    <row r="10" spans="1:17">
      <c r="A10" s="34" t="s">
        <v>52</v>
      </c>
      <c r="B10" s="194">
        <f>PPCL_NG!I10+PPCL_Spot!I10+GT_NG!I10+GT_Spot!I10+Bawana_NG!I10+Bawana_RLNG!I10+Bawana_Spot!I10</f>
        <v>95.65</v>
      </c>
      <c r="C10" s="194">
        <f>PPCL_NG!P10+PPCL_Spot!P10+GT_NG!P10+GT_Spot!P10+Bawana_NG!P10+Bawana_RLNG!P10+Bawana_Spot!P10</f>
        <v>95.847341772151907</v>
      </c>
      <c r="D10" s="195">
        <f t="shared" si="0"/>
        <v>-0.1973417721519013</v>
      </c>
      <c r="E10" s="194">
        <f>PPCL_NG!J10+PPCL_Spot!J10+GT_NG!J10+GT_Spot!J10+Bawana_NG!J10+Bawana_RLNG!J10+Bawana_Spot!J10</f>
        <v>56.54</v>
      </c>
      <c r="F10" s="194">
        <f>PPCL_NG!Q10+PPCL_Spot!Q10+GT_NG!Q10+GT_Spot!Q10+Bawana_NG!Q10+Bawana_RLNG!Q10+Bawana_Spot!Q10</f>
        <v>56.648101265822788</v>
      </c>
      <c r="G10" s="195">
        <f t="shared" si="1"/>
        <v>-0.10810126582278912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</v>
      </c>
      <c r="J10" s="195">
        <f t="shared" si="2"/>
        <v>0</v>
      </c>
      <c r="K10" s="194">
        <f>PPCL_NG!L10+PPCL_Spot!L10+GT_NG!L10+GT_Spot!L10+Bawana_NG!L10+Bawana_RLNG!L10+Bawana_Spot!L10</f>
        <v>21.86</v>
      </c>
      <c r="L10" s="194">
        <f>PPCL_NG!S10+PPCL_Spot!S10+GT_NG!S10+GT_Spot!S10+Bawana_NG!S10+Bawana_RLNG!S10+Bawana_Spot!S10</f>
        <v>21.883544303797468</v>
      </c>
      <c r="M10" s="195">
        <f t="shared" si="3"/>
        <v>-2.3544303797468302E-2</v>
      </c>
      <c r="N10" s="194">
        <f>PPCL_NG!M10+PPCL_Spot!M10+GT_NG!M10+GT_Spot!M10+Bawana_NG!M10+Bawana_RLNG!M10+Bawana_Spot!M10</f>
        <v>67.08</v>
      </c>
      <c r="O10" s="194">
        <f>PPCL_NG!T10+PPCL_Spot!T10+GT_NG!T10+GT_Spot!T10+Bawana_NG!T10+Bawana_RLNG!T10+Bawana_Spot!T10</f>
        <v>67.221012658227849</v>
      </c>
      <c r="P10" s="195">
        <f t="shared" si="4"/>
        <v>-0.14101265822785081</v>
      </c>
      <c r="Q10" s="195">
        <f t="shared" si="5"/>
        <v>-0.47000000000000952</v>
      </c>
    </row>
    <row r="11" spans="1:17">
      <c r="A11" s="34" t="s">
        <v>53</v>
      </c>
      <c r="B11" s="194">
        <f>PPCL_NG!I11+PPCL_Spot!I11+GT_NG!I11+GT_Spot!I11+Bawana_NG!I11+Bawana_RLNG!I11+Bawana_Spot!I11</f>
        <v>95.65</v>
      </c>
      <c r="C11" s="194">
        <f>PPCL_NG!P11+PPCL_Spot!P11+GT_NG!P11+GT_Spot!P11+Bawana_NG!P11+Bawana_RLNG!P11+Bawana_Spot!P11</f>
        <v>95.847341772151907</v>
      </c>
      <c r="D11" s="195">
        <f t="shared" si="0"/>
        <v>-0.1973417721519013</v>
      </c>
      <c r="E11" s="194">
        <f>PPCL_NG!J11+PPCL_Spot!J11+GT_NG!J11+GT_Spot!J11+Bawana_NG!J11+Bawana_RLNG!J11+Bawana_Spot!J11</f>
        <v>56.54</v>
      </c>
      <c r="F11" s="194">
        <f>PPCL_NG!Q11+PPCL_Spot!Q11+GT_NG!Q11+GT_Spot!Q11+Bawana_NG!Q11+Bawana_RLNG!Q11+Bawana_Spot!Q11</f>
        <v>56.648101265822788</v>
      </c>
      <c r="G11" s="195">
        <f t="shared" si="1"/>
        <v>-0.10810126582278912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</v>
      </c>
      <c r="J11" s="195">
        <f t="shared" si="2"/>
        <v>0</v>
      </c>
      <c r="K11" s="194">
        <f>PPCL_NG!L11+PPCL_Spot!L11+GT_NG!L11+GT_Spot!L11+Bawana_NG!L11+Bawana_RLNG!L11+Bawana_Spot!L11</f>
        <v>21.86</v>
      </c>
      <c r="L11" s="194">
        <f>PPCL_NG!S11+PPCL_Spot!S11+GT_NG!S11+GT_Spot!S11+Bawana_NG!S11+Bawana_RLNG!S11+Bawana_Spot!S11</f>
        <v>21.883544303797468</v>
      </c>
      <c r="M11" s="195">
        <f t="shared" si="3"/>
        <v>-2.3544303797468302E-2</v>
      </c>
      <c r="N11" s="194">
        <f>PPCL_NG!M11+PPCL_Spot!M11+GT_NG!M11+GT_Spot!M11+Bawana_NG!M11+Bawana_RLNG!M11+Bawana_Spot!M11</f>
        <v>67.08</v>
      </c>
      <c r="O11" s="194">
        <f>PPCL_NG!T11+PPCL_Spot!T11+GT_NG!T11+GT_Spot!T11+Bawana_NG!T11+Bawana_RLNG!T11+Bawana_Spot!T11</f>
        <v>67.221012658227849</v>
      </c>
      <c r="P11" s="195">
        <f t="shared" si="4"/>
        <v>-0.14101265822785081</v>
      </c>
      <c r="Q11" s="195">
        <f t="shared" si="5"/>
        <v>-0.47000000000000952</v>
      </c>
    </row>
    <row r="12" spans="1:17">
      <c r="A12" s="34" t="s">
        <v>54</v>
      </c>
      <c r="B12" s="194">
        <f>PPCL_NG!I12+PPCL_Spot!I12+GT_NG!I12+GT_Spot!I12+Bawana_NG!I12+Bawana_RLNG!I12+Bawana_Spot!I12</f>
        <v>95.65</v>
      </c>
      <c r="C12" s="194">
        <f>PPCL_NG!P12+PPCL_Spot!P12+GT_NG!P12+GT_Spot!P12+Bawana_NG!P12+Bawana_RLNG!P12+Bawana_Spot!P12</f>
        <v>95.847341772151907</v>
      </c>
      <c r="D12" s="195">
        <f t="shared" si="0"/>
        <v>-0.1973417721519013</v>
      </c>
      <c r="E12" s="194">
        <f>PPCL_NG!J12+PPCL_Spot!J12+GT_NG!J12+GT_Spot!J12+Bawana_NG!J12+Bawana_RLNG!J12+Bawana_Spot!J12</f>
        <v>56.54</v>
      </c>
      <c r="F12" s="194">
        <f>PPCL_NG!Q12+PPCL_Spot!Q12+GT_NG!Q12+GT_Spot!Q12+Bawana_NG!Q12+Bawana_RLNG!Q12+Bawana_Spot!Q12</f>
        <v>56.648101265822788</v>
      </c>
      <c r="G12" s="195">
        <f t="shared" si="1"/>
        <v>-0.10810126582278912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</v>
      </c>
      <c r="J12" s="195">
        <f t="shared" si="2"/>
        <v>0</v>
      </c>
      <c r="K12" s="194">
        <f>PPCL_NG!L12+PPCL_Spot!L12+GT_NG!L12+GT_Spot!L12+Bawana_NG!L12+Bawana_RLNG!L12+Bawana_Spot!L12</f>
        <v>21.86</v>
      </c>
      <c r="L12" s="194">
        <f>PPCL_NG!S12+PPCL_Spot!S12+GT_NG!S12+GT_Spot!S12+Bawana_NG!S12+Bawana_RLNG!S12+Bawana_Spot!S12</f>
        <v>21.883544303797468</v>
      </c>
      <c r="M12" s="195">
        <f t="shared" si="3"/>
        <v>-2.3544303797468302E-2</v>
      </c>
      <c r="N12" s="194">
        <f>PPCL_NG!M12+PPCL_Spot!M12+GT_NG!M12+GT_Spot!M12+Bawana_NG!M12+Bawana_RLNG!M12+Bawana_Spot!M12</f>
        <v>67.08</v>
      </c>
      <c r="O12" s="194">
        <f>PPCL_NG!T12+PPCL_Spot!T12+GT_NG!T12+GT_Spot!T12+Bawana_NG!T12+Bawana_RLNG!T12+Bawana_Spot!T12</f>
        <v>67.221012658227849</v>
      </c>
      <c r="P12" s="195">
        <f t="shared" si="4"/>
        <v>-0.14101265822785081</v>
      </c>
      <c r="Q12" s="195">
        <f t="shared" si="5"/>
        <v>-0.47000000000000952</v>
      </c>
    </row>
    <row r="13" spans="1:17">
      <c r="A13" s="34" t="s">
        <v>55</v>
      </c>
      <c r="B13" s="194">
        <f>PPCL_NG!I13+PPCL_Spot!I13+GT_NG!I13+GT_Spot!I13+Bawana_NG!I13+Bawana_RLNG!I13+Bawana_Spot!I13</f>
        <v>95.65</v>
      </c>
      <c r="C13" s="194">
        <f>PPCL_NG!P13+PPCL_Spot!P13+GT_NG!P13+GT_Spot!P13+Bawana_NG!P13+Bawana_RLNG!P13+Bawana_Spot!P13</f>
        <v>95.847341772151907</v>
      </c>
      <c r="D13" s="195">
        <f t="shared" si="0"/>
        <v>-0.1973417721519013</v>
      </c>
      <c r="E13" s="194">
        <f>PPCL_NG!J13+PPCL_Spot!J13+GT_NG!J13+GT_Spot!J13+Bawana_NG!J13+Bawana_RLNG!J13+Bawana_Spot!J13</f>
        <v>56.54</v>
      </c>
      <c r="F13" s="194">
        <f>PPCL_NG!Q13+PPCL_Spot!Q13+GT_NG!Q13+GT_Spot!Q13+Bawana_NG!Q13+Bawana_RLNG!Q13+Bawana_Spot!Q13</f>
        <v>56.648101265822788</v>
      </c>
      <c r="G13" s="195">
        <f t="shared" si="1"/>
        <v>-0.10810126582278912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</v>
      </c>
      <c r="J13" s="195">
        <f t="shared" si="2"/>
        <v>0</v>
      </c>
      <c r="K13" s="194">
        <f>PPCL_NG!L13+PPCL_Spot!L13+GT_NG!L13+GT_Spot!L13+Bawana_NG!L13+Bawana_RLNG!L13+Bawana_Spot!L13</f>
        <v>21.86</v>
      </c>
      <c r="L13" s="194">
        <f>PPCL_NG!S13+PPCL_Spot!S13+GT_NG!S13+GT_Spot!S13+Bawana_NG!S13+Bawana_RLNG!S13+Bawana_Spot!S13</f>
        <v>21.883544303797468</v>
      </c>
      <c r="M13" s="195">
        <f t="shared" si="3"/>
        <v>-2.3544303797468302E-2</v>
      </c>
      <c r="N13" s="194">
        <f>PPCL_NG!M13+PPCL_Spot!M13+GT_NG!M13+GT_Spot!M13+Bawana_NG!M13+Bawana_RLNG!M13+Bawana_Spot!M13</f>
        <v>67.08</v>
      </c>
      <c r="O13" s="194">
        <f>PPCL_NG!T13+PPCL_Spot!T13+GT_NG!T13+GT_Spot!T13+Bawana_NG!T13+Bawana_RLNG!T13+Bawana_Spot!T13</f>
        <v>67.221012658227849</v>
      </c>
      <c r="P13" s="195">
        <f t="shared" si="4"/>
        <v>-0.14101265822785081</v>
      </c>
      <c r="Q13" s="195">
        <f t="shared" si="5"/>
        <v>-0.47000000000000952</v>
      </c>
    </row>
    <row r="14" spans="1:17">
      <c r="A14" s="34" t="s">
        <v>56</v>
      </c>
      <c r="B14" s="194">
        <f>PPCL_NG!I14+PPCL_Spot!I14+GT_NG!I14+GT_Spot!I14+Bawana_NG!I14+Bawana_RLNG!I14+Bawana_Spot!I14</f>
        <v>95.65</v>
      </c>
      <c r="C14" s="194">
        <f>PPCL_NG!P14+PPCL_Spot!P14+GT_NG!P14+GT_Spot!P14+Bawana_NG!P14+Bawana_RLNG!P14+Bawana_Spot!P14</f>
        <v>95.847341772151907</v>
      </c>
      <c r="D14" s="195">
        <f t="shared" si="0"/>
        <v>-0.1973417721519013</v>
      </c>
      <c r="E14" s="194">
        <f>PPCL_NG!J14+PPCL_Spot!J14+GT_NG!J14+GT_Spot!J14+Bawana_NG!J14+Bawana_RLNG!J14+Bawana_Spot!J14</f>
        <v>56.54</v>
      </c>
      <c r="F14" s="194">
        <f>PPCL_NG!Q14+PPCL_Spot!Q14+GT_NG!Q14+GT_Spot!Q14+Bawana_NG!Q14+Bawana_RLNG!Q14+Bawana_Spot!Q14</f>
        <v>56.648101265822788</v>
      </c>
      <c r="G14" s="195">
        <f t="shared" si="1"/>
        <v>-0.10810126582278912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</v>
      </c>
      <c r="J14" s="195">
        <f t="shared" si="2"/>
        <v>0</v>
      </c>
      <c r="K14" s="194">
        <f>PPCL_NG!L14+PPCL_Spot!L14+GT_NG!L14+GT_Spot!L14+Bawana_NG!L14+Bawana_RLNG!L14+Bawana_Spot!L14</f>
        <v>21.86</v>
      </c>
      <c r="L14" s="194">
        <f>PPCL_NG!S14+PPCL_Spot!S14+GT_NG!S14+GT_Spot!S14+Bawana_NG!S14+Bawana_RLNG!S14+Bawana_Spot!S14</f>
        <v>21.883544303797468</v>
      </c>
      <c r="M14" s="195">
        <f t="shared" si="3"/>
        <v>-2.3544303797468302E-2</v>
      </c>
      <c r="N14" s="194">
        <f>PPCL_NG!M14+PPCL_Spot!M14+GT_NG!M14+GT_Spot!M14+Bawana_NG!M14+Bawana_RLNG!M14+Bawana_Spot!M14</f>
        <v>67.08</v>
      </c>
      <c r="O14" s="194">
        <f>PPCL_NG!T14+PPCL_Spot!T14+GT_NG!T14+GT_Spot!T14+Bawana_NG!T14+Bawana_RLNG!T14+Bawana_Spot!T14</f>
        <v>67.221012658227849</v>
      </c>
      <c r="P14" s="195">
        <f t="shared" si="4"/>
        <v>-0.14101265822785081</v>
      </c>
      <c r="Q14" s="195">
        <f t="shared" si="5"/>
        <v>-0.47000000000000952</v>
      </c>
    </row>
    <row r="15" spans="1:17">
      <c r="A15" s="34" t="s">
        <v>57</v>
      </c>
      <c r="B15" s="194">
        <f>PPCL_NG!I15+PPCL_Spot!I15+GT_NG!I15+GT_Spot!I15+Bawana_NG!I15+Bawana_RLNG!I15+Bawana_Spot!I15</f>
        <v>95.65</v>
      </c>
      <c r="C15" s="194">
        <f>PPCL_NG!P15+PPCL_Spot!P15+GT_NG!P15+GT_Spot!P15+Bawana_NG!P15+Bawana_RLNG!P15+Bawana_Spot!P15</f>
        <v>95.847341772151907</v>
      </c>
      <c r="D15" s="195">
        <f t="shared" si="0"/>
        <v>-0.1973417721519013</v>
      </c>
      <c r="E15" s="194">
        <f>PPCL_NG!J15+PPCL_Spot!J15+GT_NG!J15+GT_Spot!J15+Bawana_NG!J15+Bawana_RLNG!J15+Bawana_Spot!J15</f>
        <v>56.54</v>
      </c>
      <c r="F15" s="194">
        <f>PPCL_NG!Q15+PPCL_Spot!Q15+GT_NG!Q15+GT_Spot!Q15+Bawana_NG!Q15+Bawana_RLNG!Q15+Bawana_Spot!Q15</f>
        <v>56.648101265822788</v>
      </c>
      <c r="G15" s="195">
        <f t="shared" si="1"/>
        <v>-0.10810126582278912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</v>
      </c>
      <c r="J15" s="195">
        <f t="shared" si="2"/>
        <v>0</v>
      </c>
      <c r="K15" s="194">
        <f>PPCL_NG!L15+PPCL_Spot!L15+GT_NG!L15+GT_Spot!L15+Bawana_NG!L15+Bawana_RLNG!L15+Bawana_Spot!L15</f>
        <v>21.86</v>
      </c>
      <c r="L15" s="194">
        <f>PPCL_NG!S15+PPCL_Spot!S15+GT_NG!S15+GT_Spot!S15+Bawana_NG!S15+Bawana_RLNG!S15+Bawana_Spot!S15</f>
        <v>21.883544303797468</v>
      </c>
      <c r="M15" s="195">
        <f t="shared" si="3"/>
        <v>-2.3544303797468302E-2</v>
      </c>
      <c r="N15" s="194">
        <f>PPCL_NG!M15+PPCL_Spot!M15+GT_NG!M15+GT_Spot!M15+Bawana_NG!M15+Bawana_RLNG!M15+Bawana_Spot!M15</f>
        <v>67.08</v>
      </c>
      <c r="O15" s="194">
        <f>PPCL_NG!T15+PPCL_Spot!T15+GT_NG!T15+GT_Spot!T15+Bawana_NG!T15+Bawana_RLNG!T15+Bawana_Spot!T15</f>
        <v>67.221012658227849</v>
      </c>
      <c r="P15" s="195">
        <f t="shared" si="4"/>
        <v>-0.14101265822785081</v>
      </c>
      <c r="Q15" s="195">
        <f t="shared" si="5"/>
        <v>-0.47000000000000952</v>
      </c>
    </row>
    <row r="16" spans="1:17">
      <c r="A16" s="34" t="s">
        <v>58</v>
      </c>
      <c r="B16" s="194">
        <f>PPCL_NG!I16+PPCL_Spot!I16+GT_NG!I16+GT_Spot!I16+Bawana_NG!I16+Bawana_RLNG!I16+Bawana_Spot!I16</f>
        <v>95.65</v>
      </c>
      <c r="C16" s="194">
        <f>PPCL_NG!P16+PPCL_Spot!P16+GT_NG!P16+GT_Spot!P16+Bawana_NG!P16+Bawana_RLNG!P16+Bawana_Spot!P16</f>
        <v>95.847341772151907</v>
      </c>
      <c r="D16" s="195">
        <f t="shared" si="0"/>
        <v>-0.1973417721519013</v>
      </c>
      <c r="E16" s="194">
        <f>PPCL_NG!J16+PPCL_Spot!J16+GT_NG!J16+GT_Spot!J16+Bawana_NG!J16+Bawana_RLNG!J16+Bawana_Spot!J16</f>
        <v>56.54</v>
      </c>
      <c r="F16" s="194">
        <f>PPCL_NG!Q16+PPCL_Spot!Q16+GT_NG!Q16+GT_Spot!Q16+Bawana_NG!Q16+Bawana_RLNG!Q16+Bawana_Spot!Q16</f>
        <v>56.648101265822788</v>
      </c>
      <c r="G16" s="195">
        <f t="shared" si="1"/>
        <v>-0.10810126582278912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</v>
      </c>
      <c r="J16" s="195">
        <f t="shared" si="2"/>
        <v>0</v>
      </c>
      <c r="K16" s="194">
        <f>PPCL_NG!L16+PPCL_Spot!L16+GT_NG!L16+GT_Spot!L16+Bawana_NG!L16+Bawana_RLNG!L16+Bawana_Spot!L16</f>
        <v>21.86</v>
      </c>
      <c r="L16" s="194">
        <f>PPCL_NG!S16+PPCL_Spot!S16+GT_NG!S16+GT_Spot!S16+Bawana_NG!S16+Bawana_RLNG!S16+Bawana_Spot!S16</f>
        <v>21.883544303797468</v>
      </c>
      <c r="M16" s="195">
        <f t="shared" si="3"/>
        <v>-2.3544303797468302E-2</v>
      </c>
      <c r="N16" s="194">
        <f>PPCL_NG!M16+PPCL_Spot!M16+GT_NG!M16+GT_Spot!M16+Bawana_NG!M16+Bawana_RLNG!M16+Bawana_Spot!M16</f>
        <v>67.08</v>
      </c>
      <c r="O16" s="194">
        <f>PPCL_NG!T16+PPCL_Spot!T16+GT_NG!T16+GT_Spot!T16+Bawana_NG!T16+Bawana_RLNG!T16+Bawana_Spot!T16</f>
        <v>67.221012658227849</v>
      </c>
      <c r="P16" s="195">
        <f t="shared" si="4"/>
        <v>-0.14101265822785081</v>
      </c>
      <c r="Q16" s="195">
        <f t="shared" si="5"/>
        <v>-0.47000000000000952</v>
      </c>
    </row>
    <row r="17" spans="1:17">
      <c r="A17" s="34" t="s">
        <v>59</v>
      </c>
      <c r="B17" s="194">
        <f>PPCL_NG!I17+PPCL_Spot!I17+GT_NG!I17+GT_Spot!I17+Bawana_NG!I17+Bawana_RLNG!I17+Bawana_Spot!I17</f>
        <v>95.65</v>
      </c>
      <c r="C17" s="194">
        <f>PPCL_NG!P17+PPCL_Spot!P17+GT_NG!P17+GT_Spot!P17+Bawana_NG!P17+Bawana_RLNG!P17+Bawana_Spot!P17</f>
        <v>95.847341772151907</v>
      </c>
      <c r="D17" s="195">
        <f t="shared" si="0"/>
        <v>-0.1973417721519013</v>
      </c>
      <c r="E17" s="194">
        <f>PPCL_NG!J17+PPCL_Spot!J17+GT_NG!J17+GT_Spot!J17+Bawana_NG!J17+Bawana_RLNG!J17+Bawana_Spot!J17</f>
        <v>56.54</v>
      </c>
      <c r="F17" s="194">
        <f>PPCL_NG!Q17+PPCL_Spot!Q17+GT_NG!Q17+GT_Spot!Q17+Bawana_NG!Q17+Bawana_RLNG!Q17+Bawana_Spot!Q17</f>
        <v>56.648101265822788</v>
      </c>
      <c r="G17" s="195">
        <f t="shared" si="1"/>
        <v>-0.10810126582278912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</v>
      </c>
      <c r="J17" s="195">
        <f t="shared" si="2"/>
        <v>0</v>
      </c>
      <c r="K17" s="194">
        <f>PPCL_NG!L17+PPCL_Spot!L17+GT_NG!L17+GT_Spot!L17+Bawana_NG!L17+Bawana_RLNG!L17+Bawana_Spot!L17</f>
        <v>21.86</v>
      </c>
      <c r="L17" s="194">
        <f>PPCL_NG!S17+PPCL_Spot!S17+GT_NG!S17+GT_Spot!S17+Bawana_NG!S17+Bawana_RLNG!S17+Bawana_Spot!S17</f>
        <v>21.883544303797468</v>
      </c>
      <c r="M17" s="195">
        <f t="shared" si="3"/>
        <v>-2.3544303797468302E-2</v>
      </c>
      <c r="N17" s="194">
        <f>PPCL_NG!M17+PPCL_Spot!M17+GT_NG!M17+GT_Spot!M17+Bawana_NG!M17+Bawana_RLNG!M17+Bawana_Spot!M17</f>
        <v>67.08</v>
      </c>
      <c r="O17" s="194">
        <f>PPCL_NG!T17+PPCL_Spot!T17+GT_NG!T17+GT_Spot!T17+Bawana_NG!T17+Bawana_RLNG!T17+Bawana_Spot!T17</f>
        <v>67.221012658227849</v>
      </c>
      <c r="P17" s="195">
        <f t="shared" si="4"/>
        <v>-0.14101265822785081</v>
      </c>
      <c r="Q17" s="195">
        <f t="shared" si="5"/>
        <v>-0.47000000000000952</v>
      </c>
    </row>
    <row r="18" spans="1:17">
      <c r="A18" s="34" t="s">
        <v>60</v>
      </c>
      <c r="B18" s="194">
        <f>PPCL_NG!I18+PPCL_Spot!I18+GT_NG!I18+GT_Spot!I18+Bawana_NG!I18+Bawana_RLNG!I18+Bawana_Spot!I18</f>
        <v>95.65</v>
      </c>
      <c r="C18" s="194">
        <f>PPCL_NG!P18+PPCL_Spot!P18+GT_NG!P18+GT_Spot!P18+Bawana_NG!P18+Bawana_RLNG!P18+Bawana_Spot!P18</f>
        <v>95.847341772151907</v>
      </c>
      <c r="D18" s="195">
        <f t="shared" si="0"/>
        <v>-0.1973417721519013</v>
      </c>
      <c r="E18" s="194">
        <f>PPCL_NG!J18+PPCL_Spot!J18+GT_NG!J18+GT_Spot!J18+Bawana_NG!J18+Bawana_RLNG!J18+Bawana_Spot!J18</f>
        <v>56.54</v>
      </c>
      <c r="F18" s="194">
        <f>PPCL_NG!Q18+PPCL_Spot!Q18+GT_NG!Q18+GT_Spot!Q18+Bawana_NG!Q18+Bawana_RLNG!Q18+Bawana_Spot!Q18</f>
        <v>56.648101265822788</v>
      </c>
      <c r="G18" s="195">
        <f t="shared" si="1"/>
        <v>-0.10810126582278912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</v>
      </c>
      <c r="J18" s="195">
        <f t="shared" si="2"/>
        <v>0</v>
      </c>
      <c r="K18" s="194">
        <f>PPCL_NG!L18+PPCL_Spot!L18+GT_NG!L18+GT_Spot!L18+Bawana_NG!L18+Bawana_RLNG!L18+Bawana_Spot!L18</f>
        <v>21.86</v>
      </c>
      <c r="L18" s="194">
        <f>PPCL_NG!S18+PPCL_Spot!S18+GT_NG!S18+GT_Spot!S18+Bawana_NG!S18+Bawana_RLNG!S18+Bawana_Spot!S18</f>
        <v>21.883544303797468</v>
      </c>
      <c r="M18" s="195">
        <f t="shared" si="3"/>
        <v>-2.3544303797468302E-2</v>
      </c>
      <c r="N18" s="194">
        <f>PPCL_NG!M18+PPCL_Spot!M18+GT_NG!M18+GT_Spot!M18+Bawana_NG!M18+Bawana_RLNG!M18+Bawana_Spot!M18</f>
        <v>67.08</v>
      </c>
      <c r="O18" s="194">
        <f>PPCL_NG!T18+PPCL_Spot!T18+GT_NG!T18+GT_Spot!T18+Bawana_NG!T18+Bawana_RLNG!T18+Bawana_Spot!T18</f>
        <v>67.221012658227849</v>
      </c>
      <c r="P18" s="195">
        <f t="shared" si="4"/>
        <v>-0.14101265822785081</v>
      </c>
      <c r="Q18" s="195">
        <f t="shared" si="5"/>
        <v>-0.47000000000000952</v>
      </c>
    </row>
    <row r="19" spans="1:17">
      <c r="A19" s="34" t="s">
        <v>61</v>
      </c>
      <c r="B19" s="194">
        <f>PPCL_NG!I19+PPCL_Spot!I19+GT_NG!I19+GT_Spot!I19+Bawana_NG!I19+Bawana_RLNG!I19+Bawana_Spot!I19</f>
        <v>95.65</v>
      </c>
      <c r="C19" s="194">
        <f>PPCL_NG!P19+PPCL_Spot!P19+GT_NG!P19+GT_Spot!P19+Bawana_NG!P19+Bawana_RLNG!P19+Bawana_Spot!P19</f>
        <v>95.847341772151907</v>
      </c>
      <c r="D19" s="195">
        <f t="shared" si="0"/>
        <v>-0.1973417721519013</v>
      </c>
      <c r="E19" s="194">
        <f>PPCL_NG!J19+PPCL_Spot!J19+GT_NG!J19+GT_Spot!J19+Bawana_NG!J19+Bawana_RLNG!J19+Bawana_Spot!J19</f>
        <v>56.54</v>
      </c>
      <c r="F19" s="194">
        <f>PPCL_NG!Q19+PPCL_Spot!Q19+GT_NG!Q19+GT_Spot!Q19+Bawana_NG!Q19+Bawana_RLNG!Q19+Bawana_Spot!Q19</f>
        <v>56.648101265822788</v>
      </c>
      <c r="G19" s="195">
        <f t="shared" si="1"/>
        <v>-0.10810126582278912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</v>
      </c>
      <c r="J19" s="195">
        <f t="shared" si="2"/>
        <v>0</v>
      </c>
      <c r="K19" s="194">
        <f>PPCL_NG!L19+PPCL_Spot!L19+GT_NG!L19+GT_Spot!L19+Bawana_NG!L19+Bawana_RLNG!L19+Bawana_Spot!L19</f>
        <v>21.86</v>
      </c>
      <c r="L19" s="194">
        <f>PPCL_NG!S19+PPCL_Spot!S19+GT_NG!S19+GT_Spot!S19+Bawana_NG!S19+Bawana_RLNG!S19+Bawana_Spot!S19</f>
        <v>21.883544303797468</v>
      </c>
      <c r="M19" s="195">
        <f t="shared" si="3"/>
        <v>-2.3544303797468302E-2</v>
      </c>
      <c r="N19" s="194">
        <f>PPCL_NG!M19+PPCL_Spot!M19+GT_NG!M19+GT_Spot!M19+Bawana_NG!M19+Bawana_RLNG!M19+Bawana_Spot!M19</f>
        <v>67.08</v>
      </c>
      <c r="O19" s="194">
        <f>PPCL_NG!T19+PPCL_Spot!T19+GT_NG!T19+GT_Spot!T19+Bawana_NG!T19+Bawana_RLNG!T19+Bawana_Spot!T19</f>
        <v>67.221012658227849</v>
      </c>
      <c r="P19" s="195">
        <f t="shared" si="4"/>
        <v>-0.14101265822785081</v>
      </c>
      <c r="Q19" s="195">
        <f t="shared" si="5"/>
        <v>-0.47000000000000952</v>
      </c>
    </row>
    <row r="20" spans="1:17">
      <c r="A20" s="34" t="s">
        <v>62</v>
      </c>
      <c r="B20" s="194">
        <f>PPCL_NG!I20+PPCL_Spot!I20+GT_NG!I20+GT_Spot!I20+Bawana_NG!I20+Bawana_RLNG!I20+Bawana_Spot!I20</f>
        <v>95.65</v>
      </c>
      <c r="C20" s="194">
        <f>PPCL_NG!P20+PPCL_Spot!P20+GT_NG!P20+GT_Spot!P20+Bawana_NG!P20+Bawana_RLNG!P20+Bawana_Spot!P20</f>
        <v>95.847341772151907</v>
      </c>
      <c r="D20" s="195">
        <f t="shared" si="0"/>
        <v>-0.1973417721519013</v>
      </c>
      <c r="E20" s="194">
        <f>PPCL_NG!J20+PPCL_Spot!J20+GT_NG!J20+GT_Spot!J20+Bawana_NG!J20+Bawana_RLNG!J20+Bawana_Spot!J20</f>
        <v>56.54</v>
      </c>
      <c r="F20" s="194">
        <f>PPCL_NG!Q20+PPCL_Spot!Q20+GT_NG!Q20+GT_Spot!Q20+Bawana_NG!Q20+Bawana_RLNG!Q20+Bawana_Spot!Q20</f>
        <v>56.648101265822788</v>
      </c>
      <c r="G20" s="195">
        <f t="shared" si="1"/>
        <v>-0.10810126582278912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</v>
      </c>
      <c r="J20" s="195">
        <f t="shared" si="2"/>
        <v>0</v>
      </c>
      <c r="K20" s="194">
        <f>PPCL_NG!L20+PPCL_Spot!L20+GT_NG!L20+GT_Spot!L20+Bawana_NG!L20+Bawana_RLNG!L20+Bawana_Spot!L20</f>
        <v>21.86</v>
      </c>
      <c r="L20" s="194">
        <f>PPCL_NG!S20+PPCL_Spot!S20+GT_NG!S20+GT_Spot!S20+Bawana_NG!S20+Bawana_RLNG!S20+Bawana_Spot!S20</f>
        <v>21.883544303797468</v>
      </c>
      <c r="M20" s="195">
        <f t="shared" si="3"/>
        <v>-2.3544303797468302E-2</v>
      </c>
      <c r="N20" s="194">
        <f>PPCL_NG!M20+PPCL_Spot!M20+GT_NG!M20+GT_Spot!M20+Bawana_NG!M20+Bawana_RLNG!M20+Bawana_Spot!M20</f>
        <v>67.08</v>
      </c>
      <c r="O20" s="194">
        <f>PPCL_NG!T20+PPCL_Spot!T20+GT_NG!T20+GT_Spot!T20+Bawana_NG!T20+Bawana_RLNG!T20+Bawana_Spot!T20</f>
        <v>67.221012658227849</v>
      </c>
      <c r="P20" s="195">
        <f t="shared" si="4"/>
        <v>-0.14101265822785081</v>
      </c>
      <c r="Q20" s="195">
        <f t="shared" si="5"/>
        <v>-0.47000000000000952</v>
      </c>
    </row>
    <row r="21" spans="1:17">
      <c r="A21" s="34" t="s">
        <v>63</v>
      </c>
      <c r="B21" s="194">
        <f>PPCL_NG!I21+PPCL_Spot!I21+GT_NG!I21+GT_Spot!I21+Bawana_NG!I21+Bawana_RLNG!I21+Bawana_Spot!I21</f>
        <v>95.65</v>
      </c>
      <c r="C21" s="194">
        <f>PPCL_NG!P21+PPCL_Spot!P21+GT_NG!P21+GT_Spot!P21+Bawana_NG!P21+Bawana_RLNG!P21+Bawana_Spot!P21</f>
        <v>95.847341772151907</v>
      </c>
      <c r="D21" s="195">
        <f t="shared" si="0"/>
        <v>-0.1973417721519013</v>
      </c>
      <c r="E21" s="194">
        <f>PPCL_NG!J21+PPCL_Spot!J21+GT_NG!J21+GT_Spot!J21+Bawana_NG!J21+Bawana_RLNG!J21+Bawana_Spot!J21</f>
        <v>56.54</v>
      </c>
      <c r="F21" s="194">
        <f>PPCL_NG!Q21+PPCL_Spot!Q21+GT_NG!Q21+GT_Spot!Q21+Bawana_NG!Q21+Bawana_RLNG!Q21+Bawana_Spot!Q21</f>
        <v>56.648101265822788</v>
      </c>
      <c r="G21" s="195">
        <f t="shared" si="1"/>
        <v>-0.10810126582278912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</v>
      </c>
      <c r="J21" s="195">
        <f t="shared" si="2"/>
        <v>0</v>
      </c>
      <c r="K21" s="194">
        <f>PPCL_NG!L21+PPCL_Spot!L21+GT_NG!L21+GT_Spot!L21+Bawana_NG!L21+Bawana_RLNG!L21+Bawana_Spot!L21</f>
        <v>21.86</v>
      </c>
      <c r="L21" s="194">
        <f>PPCL_NG!S21+PPCL_Spot!S21+GT_NG!S21+GT_Spot!S21+Bawana_NG!S21+Bawana_RLNG!S21+Bawana_Spot!S21</f>
        <v>21.883544303797468</v>
      </c>
      <c r="M21" s="195">
        <f t="shared" si="3"/>
        <v>-2.3544303797468302E-2</v>
      </c>
      <c r="N21" s="194">
        <f>PPCL_NG!M21+PPCL_Spot!M21+GT_NG!M21+GT_Spot!M21+Bawana_NG!M21+Bawana_RLNG!M21+Bawana_Spot!M21</f>
        <v>67.08</v>
      </c>
      <c r="O21" s="194">
        <f>PPCL_NG!T21+PPCL_Spot!T21+GT_NG!T21+GT_Spot!T21+Bawana_NG!T21+Bawana_RLNG!T21+Bawana_Spot!T21</f>
        <v>67.221012658227849</v>
      </c>
      <c r="P21" s="195">
        <f t="shared" si="4"/>
        <v>-0.14101265822785081</v>
      </c>
      <c r="Q21" s="195">
        <f t="shared" si="5"/>
        <v>-0.47000000000000952</v>
      </c>
    </row>
    <row r="22" spans="1:17">
      <c r="A22" s="34" t="s">
        <v>64</v>
      </c>
      <c r="B22" s="194">
        <f>PPCL_NG!I22+PPCL_Spot!I22+GT_NG!I22+GT_Spot!I22+Bawana_NG!I22+Bawana_RLNG!I22+Bawana_Spot!I22</f>
        <v>95.65</v>
      </c>
      <c r="C22" s="194">
        <f>PPCL_NG!P22+PPCL_Spot!P22+GT_NG!P22+GT_Spot!P22+Bawana_NG!P22+Bawana_RLNG!P22+Bawana_Spot!P22</f>
        <v>95.847341772151907</v>
      </c>
      <c r="D22" s="195">
        <f t="shared" si="0"/>
        <v>-0.1973417721519013</v>
      </c>
      <c r="E22" s="194">
        <f>PPCL_NG!J22+PPCL_Spot!J22+GT_NG!J22+GT_Spot!J22+Bawana_NG!J22+Bawana_RLNG!J22+Bawana_Spot!J22</f>
        <v>56.54</v>
      </c>
      <c r="F22" s="194">
        <f>PPCL_NG!Q22+PPCL_Spot!Q22+GT_NG!Q22+GT_Spot!Q22+Bawana_NG!Q22+Bawana_RLNG!Q22+Bawana_Spot!Q22</f>
        <v>56.648101265822788</v>
      </c>
      <c r="G22" s="195">
        <f t="shared" si="1"/>
        <v>-0.10810126582278912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</v>
      </c>
      <c r="J22" s="195">
        <f t="shared" si="2"/>
        <v>0</v>
      </c>
      <c r="K22" s="194">
        <f>PPCL_NG!L22+PPCL_Spot!L22+GT_NG!L22+GT_Spot!L22+Bawana_NG!L22+Bawana_RLNG!L22+Bawana_Spot!L22</f>
        <v>21.86</v>
      </c>
      <c r="L22" s="194">
        <f>PPCL_NG!S22+PPCL_Spot!S22+GT_NG!S22+GT_Spot!S22+Bawana_NG!S22+Bawana_RLNG!S22+Bawana_Spot!S22</f>
        <v>21.883544303797468</v>
      </c>
      <c r="M22" s="195">
        <f t="shared" si="3"/>
        <v>-2.3544303797468302E-2</v>
      </c>
      <c r="N22" s="194">
        <f>PPCL_NG!M22+PPCL_Spot!M22+GT_NG!M22+GT_Spot!M22+Bawana_NG!M22+Bawana_RLNG!M22+Bawana_Spot!M22</f>
        <v>67.08</v>
      </c>
      <c r="O22" s="194">
        <f>PPCL_NG!T22+PPCL_Spot!T22+GT_NG!T22+GT_Spot!T22+Bawana_NG!T22+Bawana_RLNG!T22+Bawana_Spot!T22</f>
        <v>67.221012658227849</v>
      </c>
      <c r="P22" s="195">
        <f t="shared" si="4"/>
        <v>-0.14101265822785081</v>
      </c>
      <c r="Q22" s="195">
        <f t="shared" si="5"/>
        <v>-0.47000000000000952</v>
      </c>
    </row>
    <row r="23" spans="1:17">
      <c r="A23" s="34" t="s">
        <v>65</v>
      </c>
      <c r="B23" s="194">
        <f>PPCL_NG!I23+PPCL_Spot!I23+GT_NG!I23+GT_Spot!I23+Bawana_NG!I23+Bawana_RLNG!I23+Bawana_Spot!I23</f>
        <v>95.65</v>
      </c>
      <c r="C23" s="194">
        <f>PPCL_NG!P23+PPCL_Spot!P23+GT_NG!P23+GT_Spot!P23+Bawana_NG!P23+Bawana_RLNG!P23+Bawana_Spot!P23</f>
        <v>95.847341772151907</v>
      </c>
      <c r="D23" s="195">
        <f t="shared" si="0"/>
        <v>-0.1973417721519013</v>
      </c>
      <c r="E23" s="194">
        <f>PPCL_NG!J23+PPCL_Spot!J23+GT_NG!J23+GT_Spot!J23+Bawana_NG!J23+Bawana_RLNG!J23+Bawana_Spot!J23</f>
        <v>56.54</v>
      </c>
      <c r="F23" s="194">
        <f>PPCL_NG!Q23+PPCL_Spot!Q23+GT_NG!Q23+GT_Spot!Q23+Bawana_NG!Q23+Bawana_RLNG!Q23+Bawana_Spot!Q23</f>
        <v>56.648101265822788</v>
      </c>
      <c r="G23" s="195">
        <f t="shared" si="1"/>
        <v>-0.10810126582278912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</v>
      </c>
      <c r="J23" s="195">
        <f t="shared" si="2"/>
        <v>0</v>
      </c>
      <c r="K23" s="194">
        <f>PPCL_NG!L23+PPCL_Spot!L23+GT_NG!L23+GT_Spot!L23+Bawana_NG!L23+Bawana_RLNG!L23+Bawana_Spot!L23</f>
        <v>21.86</v>
      </c>
      <c r="L23" s="194">
        <f>PPCL_NG!S23+PPCL_Spot!S23+GT_NG!S23+GT_Spot!S23+Bawana_NG!S23+Bawana_RLNG!S23+Bawana_Spot!S23</f>
        <v>21.883544303797468</v>
      </c>
      <c r="M23" s="195">
        <f t="shared" si="3"/>
        <v>-2.3544303797468302E-2</v>
      </c>
      <c r="N23" s="194">
        <f>PPCL_NG!M23+PPCL_Spot!M23+GT_NG!M23+GT_Spot!M23+Bawana_NG!M23+Bawana_RLNG!M23+Bawana_Spot!M23</f>
        <v>67.08</v>
      </c>
      <c r="O23" s="194">
        <f>PPCL_NG!T23+PPCL_Spot!T23+GT_NG!T23+GT_Spot!T23+Bawana_NG!T23+Bawana_RLNG!T23+Bawana_Spot!T23</f>
        <v>67.221012658227849</v>
      </c>
      <c r="P23" s="195">
        <f t="shared" si="4"/>
        <v>-0.14101265822785081</v>
      </c>
      <c r="Q23" s="195">
        <f t="shared" si="5"/>
        <v>-0.47000000000000952</v>
      </c>
    </row>
    <row r="24" spans="1:17">
      <c r="A24" s="34" t="s">
        <v>66</v>
      </c>
      <c r="B24" s="194">
        <f>PPCL_NG!I24+PPCL_Spot!I24+GT_NG!I24+GT_Spot!I24+Bawana_NG!I24+Bawana_RLNG!I24+Bawana_Spot!I24</f>
        <v>95.65</v>
      </c>
      <c r="C24" s="194">
        <f>PPCL_NG!P24+PPCL_Spot!P24+GT_NG!P24+GT_Spot!P24+Bawana_NG!P24+Bawana_RLNG!P24+Bawana_Spot!P24</f>
        <v>95.847341772151907</v>
      </c>
      <c r="D24" s="195">
        <f t="shared" si="0"/>
        <v>-0.1973417721519013</v>
      </c>
      <c r="E24" s="194">
        <f>PPCL_NG!J24+PPCL_Spot!J24+GT_NG!J24+GT_Spot!J24+Bawana_NG!J24+Bawana_RLNG!J24+Bawana_Spot!J24</f>
        <v>56.54</v>
      </c>
      <c r="F24" s="194">
        <f>PPCL_NG!Q24+PPCL_Spot!Q24+GT_NG!Q24+GT_Spot!Q24+Bawana_NG!Q24+Bawana_RLNG!Q24+Bawana_Spot!Q24</f>
        <v>56.648101265822788</v>
      </c>
      <c r="G24" s="195">
        <f t="shared" si="1"/>
        <v>-0.10810126582278912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</v>
      </c>
      <c r="J24" s="195">
        <f t="shared" si="2"/>
        <v>0</v>
      </c>
      <c r="K24" s="194">
        <f>PPCL_NG!L24+PPCL_Spot!L24+GT_NG!L24+GT_Spot!L24+Bawana_NG!L24+Bawana_RLNG!L24+Bawana_Spot!L24</f>
        <v>21.86</v>
      </c>
      <c r="L24" s="194">
        <f>PPCL_NG!S24+PPCL_Spot!S24+GT_NG!S24+GT_Spot!S24+Bawana_NG!S24+Bawana_RLNG!S24+Bawana_Spot!S24</f>
        <v>21.883544303797468</v>
      </c>
      <c r="M24" s="195">
        <f t="shared" si="3"/>
        <v>-2.3544303797468302E-2</v>
      </c>
      <c r="N24" s="194">
        <f>PPCL_NG!M24+PPCL_Spot!M24+GT_NG!M24+GT_Spot!M24+Bawana_NG!M24+Bawana_RLNG!M24+Bawana_Spot!M24</f>
        <v>67.08</v>
      </c>
      <c r="O24" s="194">
        <f>PPCL_NG!T24+PPCL_Spot!T24+GT_NG!T24+GT_Spot!T24+Bawana_NG!T24+Bawana_RLNG!T24+Bawana_Spot!T24</f>
        <v>67.221012658227849</v>
      </c>
      <c r="P24" s="195">
        <f t="shared" si="4"/>
        <v>-0.14101265822785081</v>
      </c>
      <c r="Q24" s="195">
        <f t="shared" si="5"/>
        <v>-0.47000000000000952</v>
      </c>
    </row>
    <row r="25" spans="1:17">
      <c r="A25" s="34" t="s">
        <v>67</v>
      </c>
      <c r="B25" s="194">
        <f>PPCL_NG!I25+PPCL_Spot!I25+GT_NG!I25+GT_Spot!I25+Bawana_NG!I25+Bawana_RLNG!I25+Bawana_Spot!I25</f>
        <v>95.65</v>
      </c>
      <c r="C25" s="194">
        <f>PPCL_NG!P25+PPCL_Spot!P25+GT_NG!P25+GT_Spot!P25+Bawana_NG!P25+Bawana_RLNG!P25+Bawana_Spot!P25</f>
        <v>95.847341772151907</v>
      </c>
      <c r="D25" s="195">
        <f t="shared" si="0"/>
        <v>-0.1973417721519013</v>
      </c>
      <c r="E25" s="194">
        <f>PPCL_NG!J25+PPCL_Spot!J25+GT_NG!J25+GT_Spot!J25+Bawana_NG!J25+Bawana_RLNG!J25+Bawana_Spot!J25</f>
        <v>56.54</v>
      </c>
      <c r="F25" s="194">
        <f>PPCL_NG!Q25+PPCL_Spot!Q25+GT_NG!Q25+GT_Spot!Q25+Bawana_NG!Q25+Bawana_RLNG!Q25+Bawana_Spot!Q25</f>
        <v>56.648101265822788</v>
      </c>
      <c r="G25" s="195">
        <f t="shared" si="1"/>
        <v>-0.10810126582278912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</v>
      </c>
      <c r="J25" s="195">
        <f t="shared" si="2"/>
        <v>0</v>
      </c>
      <c r="K25" s="194">
        <f>PPCL_NG!L25+PPCL_Spot!L25+GT_NG!L25+GT_Spot!L25+Bawana_NG!L25+Bawana_RLNG!L25+Bawana_Spot!L25</f>
        <v>21.86</v>
      </c>
      <c r="L25" s="194">
        <f>PPCL_NG!S25+PPCL_Spot!S25+GT_NG!S25+GT_Spot!S25+Bawana_NG!S25+Bawana_RLNG!S25+Bawana_Spot!S25</f>
        <v>21.883544303797468</v>
      </c>
      <c r="M25" s="195">
        <f t="shared" si="3"/>
        <v>-2.3544303797468302E-2</v>
      </c>
      <c r="N25" s="194">
        <f>PPCL_NG!M25+PPCL_Spot!M25+GT_NG!M25+GT_Spot!M25+Bawana_NG!M25+Bawana_RLNG!M25+Bawana_Spot!M25</f>
        <v>67.08</v>
      </c>
      <c r="O25" s="194">
        <f>PPCL_NG!T25+PPCL_Spot!T25+GT_NG!T25+GT_Spot!T25+Bawana_NG!T25+Bawana_RLNG!T25+Bawana_Spot!T25</f>
        <v>67.221012658227849</v>
      </c>
      <c r="P25" s="195">
        <f t="shared" si="4"/>
        <v>-0.14101265822785081</v>
      </c>
      <c r="Q25" s="195">
        <f t="shared" si="5"/>
        <v>-0.47000000000000952</v>
      </c>
    </row>
    <row r="26" spans="1:17">
      <c r="A26" s="34" t="s">
        <v>68</v>
      </c>
      <c r="B26" s="194">
        <f>PPCL_NG!I26+PPCL_Spot!I26+GT_NG!I26+GT_Spot!I26+Bawana_NG!I26+Bawana_RLNG!I26+Bawana_Spot!I26</f>
        <v>95.65</v>
      </c>
      <c r="C26" s="194">
        <f>PPCL_NG!P26+PPCL_Spot!P26+GT_NG!P26+GT_Spot!P26+Bawana_NG!P26+Bawana_RLNG!P26+Bawana_Spot!P26</f>
        <v>95.847341772151907</v>
      </c>
      <c r="D26" s="195">
        <f t="shared" si="0"/>
        <v>-0.1973417721519013</v>
      </c>
      <c r="E26" s="194">
        <f>PPCL_NG!J26+PPCL_Spot!J26+GT_NG!J26+GT_Spot!J26+Bawana_NG!J26+Bawana_RLNG!J26+Bawana_Spot!J26</f>
        <v>56.54</v>
      </c>
      <c r="F26" s="194">
        <f>PPCL_NG!Q26+PPCL_Spot!Q26+GT_NG!Q26+GT_Spot!Q26+Bawana_NG!Q26+Bawana_RLNG!Q26+Bawana_Spot!Q26</f>
        <v>56.648101265822788</v>
      </c>
      <c r="G26" s="195">
        <f t="shared" si="1"/>
        <v>-0.10810126582278912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</v>
      </c>
      <c r="J26" s="195">
        <f t="shared" si="2"/>
        <v>0</v>
      </c>
      <c r="K26" s="194">
        <f>PPCL_NG!L26+PPCL_Spot!L26+GT_NG!L26+GT_Spot!L26+Bawana_NG!L26+Bawana_RLNG!L26+Bawana_Spot!L26</f>
        <v>21.86</v>
      </c>
      <c r="L26" s="194">
        <f>PPCL_NG!S26+PPCL_Spot!S26+GT_NG!S26+GT_Spot!S26+Bawana_NG!S26+Bawana_RLNG!S26+Bawana_Spot!S26</f>
        <v>21.883544303797468</v>
      </c>
      <c r="M26" s="195">
        <f t="shared" si="3"/>
        <v>-2.3544303797468302E-2</v>
      </c>
      <c r="N26" s="194">
        <f>PPCL_NG!M26+PPCL_Spot!M26+GT_NG!M26+GT_Spot!M26+Bawana_NG!M26+Bawana_RLNG!M26+Bawana_Spot!M26</f>
        <v>67.08</v>
      </c>
      <c r="O26" s="194">
        <f>PPCL_NG!T26+PPCL_Spot!T26+GT_NG!T26+GT_Spot!T26+Bawana_NG!T26+Bawana_RLNG!T26+Bawana_Spot!T26</f>
        <v>67.221012658227849</v>
      </c>
      <c r="P26" s="195">
        <f t="shared" si="4"/>
        <v>-0.14101265822785081</v>
      </c>
      <c r="Q26" s="195">
        <f t="shared" si="5"/>
        <v>-0.47000000000000952</v>
      </c>
    </row>
    <row r="27" spans="1:17">
      <c r="A27" s="34" t="s">
        <v>69</v>
      </c>
      <c r="B27" s="194">
        <f>PPCL_NG!I27+PPCL_Spot!I27+GT_NG!I27+GT_Spot!I27+Bawana_NG!I27+Bawana_RLNG!I27+Bawana_Spot!I27</f>
        <v>99.59</v>
      </c>
      <c r="C27" s="194">
        <f>PPCL_NG!P27+PPCL_Spot!P27+GT_NG!P27+GT_Spot!P27+Bawana_NG!P27+Bawana_RLNG!P27+Bawana_Spot!P27</f>
        <v>99.787341772151905</v>
      </c>
      <c r="D27" s="195">
        <f t="shared" si="0"/>
        <v>-0.1973417721519013</v>
      </c>
      <c r="E27" s="194">
        <f>PPCL_NG!J27+PPCL_Spot!J27+GT_NG!J27+GT_Spot!J27+Bawana_NG!J27+Bawana_RLNG!J27+Bawana_Spot!J27</f>
        <v>56.54</v>
      </c>
      <c r="F27" s="194">
        <f>PPCL_NG!Q27+PPCL_Spot!Q27+GT_NG!Q27+GT_Spot!Q27+Bawana_NG!Q27+Bawana_RLNG!Q27+Bawana_Spot!Q27</f>
        <v>56.648101265822788</v>
      </c>
      <c r="G27" s="195">
        <f t="shared" si="1"/>
        <v>-0.10810126582278912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</v>
      </c>
      <c r="J27" s="195">
        <f t="shared" si="2"/>
        <v>0</v>
      </c>
      <c r="K27" s="194">
        <f>PPCL_NG!L27+PPCL_Spot!L27+GT_NG!L27+GT_Spot!L27+Bawana_NG!L27+Bawana_RLNG!L27+Bawana_Spot!L27</f>
        <v>21.86</v>
      </c>
      <c r="L27" s="194">
        <f>PPCL_NG!S27+PPCL_Spot!S27+GT_NG!S27+GT_Spot!S27+Bawana_NG!S27+Bawana_RLNG!S27+Bawana_Spot!S27</f>
        <v>21.883544303797468</v>
      </c>
      <c r="M27" s="195">
        <f t="shared" si="3"/>
        <v>-2.3544303797468302E-2</v>
      </c>
      <c r="N27" s="194">
        <f>PPCL_NG!M27+PPCL_Spot!M27+GT_NG!M27+GT_Spot!M27+Bawana_NG!M27+Bawana_RLNG!M27+Bawana_Spot!M27</f>
        <v>63.14</v>
      </c>
      <c r="O27" s="194">
        <f>PPCL_NG!T27+PPCL_Spot!T27+GT_NG!T27+GT_Spot!T27+Bawana_NG!T27+Bawana_RLNG!T27+Bawana_Spot!T27</f>
        <v>63.281012658227851</v>
      </c>
      <c r="P27" s="195">
        <f t="shared" si="4"/>
        <v>-0.14101265822785081</v>
      </c>
      <c r="Q27" s="195">
        <f t="shared" si="5"/>
        <v>-0.47000000000000952</v>
      </c>
    </row>
    <row r="28" spans="1:17">
      <c r="A28" s="34" t="s">
        <v>70</v>
      </c>
      <c r="B28" s="194">
        <f>PPCL_NG!I28+PPCL_Spot!I28+GT_NG!I28+GT_Spot!I28+Bawana_NG!I28+Bawana_RLNG!I28+Bawana_Spot!I28</f>
        <v>99.59</v>
      </c>
      <c r="C28" s="194">
        <f>PPCL_NG!P28+PPCL_Spot!P28+GT_NG!P28+GT_Spot!P28+Bawana_NG!P28+Bawana_RLNG!P28+Bawana_Spot!P28</f>
        <v>99.78734177215189</v>
      </c>
      <c r="D28" s="195">
        <f t="shared" si="0"/>
        <v>-0.19734177215188708</v>
      </c>
      <c r="E28" s="194">
        <f>PPCL_NG!J28+PPCL_Spot!J28+GT_NG!J28+GT_Spot!J28+Bawana_NG!J28+Bawana_RLNG!J28+Bawana_Spot!J28</f>
        <v>63.44</v>
      </c>
      <c r="F28" s="194">
        <f>PPCL_NG!Q28+PPCL_Spot!Q28+GT_NG!Q28+GT_Spot!Q28+Bawana_NG!Q28+Bawana_RLNG!Q28+Bawana_Spot!Q28</f>
        <v>63.54810126582278</v>
      </c>
      <c r="G28" s="195">
        <f t="shared" si="1"/>
        <v>-0.10810126582278201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4.9999999999999991</v>
      </c>
      <c r="J28" s="195">
        <f t="shared" si="2"/>
        <v>0</v>
      </c>
      <c r="K28" s="194">
        <f>PPCL_NG!L28+PPCL_Spot!L28+GT_NG!L28+GT_Spot!L28+Bawana_NG!L28+Bawana_RLNG!L28+Bawana_Spot!L28</f>
        <v>21.86</v>
      </c>
      <c r="L28" s="194">
        <f>PPCL_NG!S28+PPCL_Spot!S28+GT_NG!S28+GT_Spot!S28+Bawana_NG!S28+Bawana_RLNG!S28+Bawana_Spot!S28</f>
        <v>21.883544303797464</v>
      </c>
      <c r="M28" s="195">
        <f t="shared" si="3"/>
        <v>-2.354430379746475E-2</v>
      </c>
      <c r="N28" s="194">
        <f>PPCL_NG!M28+PPCL_Spot!M28+GT_NG!M28+GT_Spot!M28+Bawana_NG!M28+Bawana_RLNG!M28+Bawana_Spot!M28</f>
        <v>61.14</v>
      </c>
      <c r="O28" s="194">
        <f>PPCL_NG!T28+PPCL_Spot!T28+GT_NG!T28+GT_Spot!T28+Bawana_NG!T28+Bawana_RLNG!T28+Bawana_Spot!T28</f>
        <v>61.281012658227844</v>
      </c>
      <c r="P28" s="195">
        <f t="shared" si="4"/>
        <v>-0.1410126582278437</v>
      </c>
      <c r="Q28" s="195">
        <f t="shared" si="5"/>
        <v>-0.46999999999997755</v>
      </c>
    </row>
    <row r="29" spans="1:17">
      <c r="A29" s="34" t="s">
        <v>71</v>
      </c>
      <c r="B29" s="194">
        <f>PPCL_NG!I29+PPCL_Spot!I29+GT_NG!I29+GT_Spot!I29+Bawana_NG!I29+Bawana_RLNG!I29+Bawana_Spot!I29</f>
        <v>99.59</v>
      </c>
      <c r="C29" s="194">
        <f>PPCL_NG!P29+PPCL_Spot!P29+GT_NG!P29+GT_Spot!P29+Bawana_NG!P29+Bawana_RLNG!P29+Bawana_Spot!P29</f>
        <v>99.787341772151905</v>
      </c>
      <c r="D29" s="195">
        <f t="shared" si="0"/>
        <v>-0.1973417721519013</v>
      </c>
      <c r="E29" s="194">
        <f>PPCL_NG!J29+PPCL_Spot!J29+GT_NG!J29+GT_Spot!J29+Bawana_NG!J29+Bawana_RLNG!J29+Bawana_Spot!J29</f>
        <v>63.44</v>
      </c>
      <c r="F29" s="194">
        <f>PPCL_NG!Q29+PPCL_Spot!Q29+GT_NG!Q29+GT_Spot!Q29+Bawana_NG!Q29+Bawana_RLNG!Q29+Bawana_Spot!Q29</f>
        <v>63.54810126582278</v>
      </c>
      <c r="G29" s="195">
        <f t="shared" si="1"/>
        <v>-0.10810126582278201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5</v>
      </c>
      <c r="J29" s="195">
        <f t="shared" si="2"/>
        <v>0</v>
      </c>
      <c r="K29" s="194">
        <f>PPCL_NG!L29+PPCL_Spot!L29+GT_NG!L29+GT_Spot!L29+Bawana_NG!L29+Bawana_RLNG!L29+Bawana_Spot!L29</f>
        <v>21.86</v>
      </c>
      <c r="L29" s="194">
        <f>PPCL_NG!S29+PPCL_Spot!S29+GT_NG!S29+GT_Spot!S29+Bawana_NG!S29+Bawana_RLNG!S29+Bawana_Spot!S29</f>
        <v>21.883544303797468</v>
      </c>
      <c r="M29" s="195">
        <f t="shared" si="3"/>
        <v>-2.3544303797468302E-2</v>
      </c>
      <c r="N29" s="194">
        <f>PPCL_NG!M29+PPCL_Spot!M29+GT_NG!M29+GT_Spot!M29+Bawana_NG!M29+Bawana_RLNG!M29+Bawana_Spot!M29</f>
        <v>77.48</v>
      </c>
      <c r="O29" s="194">
        <f>PPCL_NG!T29+PPCL_Spot!T29+GT_NG!T29+GT_Spot!T29+Bawana_NG!T29+Bawana_RLNG!T29+Bawana_Spot!T29</f>
        <v>77.621012658227855</v>
      </c>
      <c r="P29" s="195">
        <f t="shared" si="4"/>
        <v>-0.14101265822785081</v>
      </c>
      <c r="Q29" s="195">
        <f t="shared" si="5"/>
        <v>-0.47000000000000242</v>
      </c>
    </row>
    <row r="30" spans="1:17">
      <c r="A30" s="34" t="s">
        <v>72</v>
      </c>
      <c r="B30" s="194">
        <f>PPCL_NG!I30+PPCL_Spot!I30+GT_NG!I30+GT_Spot!I30+Bawana_NG!I30+Bawana_RLNG!I30+Bawana_Spot!I30</f>
        <v>99.59</v>
      </c>
      <c r="C30" s="194">
        <f>PPCL_NG!P30+PPCL_Spot!P30+GT_NG!P30+GT_Spot!P30+Bawana_NG!P30+Bawana_RLNG!P30+Bawana_Spot!P30</f>
        <v>99.787341772151905</v>
      </c>
      <c r="D30" s="195">
        <f t="shared" si="0"/>
        <v>-0.1973417721519013</v>
      </c>
      <c r="E30" s="194">
        <f>PPCL_NG!J30+PPCL_Spot!J30+GT_NG!J30+GT_Spot!J30+Bawana_NG!J30+Bawana_RLNG!J30+Bawana_Spot!J30</f>
        <v>63.44</v>
      </c>
      <c r="F30" s="194">
        <f>PPCL_NG!Q30+PPCL_Spot!Q30+GT_NG!Q30+GT_Spot!Q30+Bawana_NG!Q30+Bawana_RLNG!Q30+Bawana_Spot!Q30</f>
        <v>63.54810126582278</v>
      </c>
      <c r="G30" s="195">
        <f t="shared" si="1"/>
        <v>-0.10810126582278201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</v>
      </c>
      <c r="J30" s="195">
        <f t="shared" si="2"/>
        <v>0</v>
      </c>
      <c r="K30" s="194">
        <f>PPCL_NG!L30+PPCL_Spot!L30+GT_NG!L30+GT_Spot!L30+Bawana_NG!L30+Bawana_RLNG!L30+Bawana_Spot!L30</f>
        <v>21.86</v>
      </c>
      <c r="L30" s="194">
        <f>PPCL_NG!S30+PPCL_Spot!S30+GT_NG!S30+GT_Spot!S30+Bawana_NG!S30+Bawana_RLNG!S30+Bawana_Spot!S30</f>
        <v>21.883544303797468</v>
      </c>
      <c r="M30" s="195">
        <f t="shared" si="3"/>
        <v>-2.3544303797468302E-2</v>
      </c>
      <c r="N30" s="194">
        <f>PPCL_NG!M30+PPCL_Spot!M30+GT_NG!M30+GT_Spot!M30+Bawana_NG!M30+Bawana_RLNG!M30+Bawana_Spot!M30</f>
        <v>77.48</v>
      </c>
      <c r="O30" s="194">
        <f>PPCL_NG!T30+PPCL_Spot!T30+GT_NG!T30+GT_Spot!T30+Bawana_NG!T30+Bawana_RLNG!T30+Bawana_Spot!T30</f>
        <v>77.621012658227855</v>
      </c>
      <c r="P30" s="195">
        <f t="shared" si="4"/>
        <v>-0.14101265822785081</v>
      </c>
      <c r="Q30" s="195">
        <f t="shared" si="5"/>
        <v>-0.47000000000000242</v>
      </c>
    </row>
    <row r="31" spans="1:17">
      <c r="A31" s="34" t="s">
        <v>73</v>
      </c>
      <c r="B31" s="194">
        <f>PPCL_NG!I31+PPCL_Spot!I31+GT_NG!I31+GT_Spot!I31+Bawana_NG!I31+Bawana_RLNG!I31+Bawana_Spot!I31</f>
        <v>100.01</v>
      </c>
      <c r="C31" s="194">
        <f>PPCL_NG!P31+PPCL_Spot!P31+GT_NG!P31+GT_Spot!P31+Bawana_NG!P31+Bawana_RLNG!P31+Bawana_Spot!P31</f>
        <v>100.20734329923943</v>
      </c>
      <c r="D31" s="195">
        <f t="shared" si="0"/>
        <v>-0.19734329923942084</v>
      </c>
      <c r="E31" s="194">
        <f>PPCL_NG!J31+PPCL_Spot!J31+GT_NG!J31+GT_Spot!J31+Bawana_NG!J31+Bawana_RLNG!J31+Bawana_Spot!J31</f>
        <v>56.769999999999996</v>
      </c>
      <c r="F31" s="194">
        <f>PPCL_NG!Q31+PPCL_Spot!Q31+GT_NG!Q31+GT_Spot!Q31+Bawana_NG!Q31+Bawana_RLNG!Q31+Bawana_Spot!Q31</f>
        <v>56.87810123262522</v>
      </c>
      <c r="G31" s="195">
        <f t="shared" si="1"/>
        <v>-0.10810123262522353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4.9999999999999991</v>
      </c>
      <c r="J31" s="195">
        <f t="shared" si="2"/>
        <v>0</v>
      </c>
      <c r="K31" s="194">
        <f>PPCL_NG!L31+PPCL_Spot!L31+GT_NG!L31+GT_Spot!L31+Bawana_NG!L31+Bawana_RLNG!L31+Bawana_Spot!L31</f>
        <v>21.91</v>
      </c>
      <c r="L31" s="194">
        <f>PPCL_NG!S31+PPCL_Spot!S31+GT_NG!S31+GT_Spot!S31+Bawana_NG!S31+Bawana_RLNG!S31+Bawana_Spot!S31</f>
        <v>21.933543141883028</v>
      </c>
      <c r="M31" s="195">
        <f t="shared" si="3"/>
        <v>-2.3543141883028085E-2</v>
      </c>
      <c r="N31" s="194">
        <f>PPCL_NG!M31+PPCL_Spot!M31+GT_NG!M31+GT_Spot!M31+Bawana_NG!M31+Bawana_RLNG!M31+Bawana_Spot!M31</f>
        <v>77.78</v>
      </c>
      <c r="O31" s="194">
        <f>PPCL_NG!T31+PPCL_Spot!T31+GT_NG!T31+GT_Spot!T31+Bawana_NG!T31+Bawana_RLNG!T31+Bawana_Spot!T31</f>
        <v>77.921012326252281</v>
      </c>
      <c r="P31" s="195">
        <f t="shared" si="4"/>
        <v>-0.14101232625228022</v>
      </c>
      <c r="Q31" s="195">
        <f t="shared" si="5"/>
        <v>-0.46999999999995268</v>
      </c>
    </row>
    <row r="32" spans="1:17">
      <c r="A32" s="34" t="s">
        <v>74</v>
      </c>
      <c r="B32" s="194">
        <f>PPCL_NG!I32+PPCL_Spot!I32+GT_NG!I32+GT_Spot!I32+Bawana_NG!I32+Bawana_RLNG!I32+Bawana_Spot!I32</f>
        <v>100.01</v>
      </c>
      <c r="C32" s="194">
        <f>PPCL_NG!P32+PPCL_Spot!P32+GT_NG!P32+GT_Spot!P32+Bawana_NG!P32+Bawana_RLNG!P32+Bawana_Spot!P32</f>
        <v>100.20734329923944</v>
      </c>
      <c r="D32" s="195">
        <f t="shared" si="0"/>
        <v>-0.19734329923943505</v>
      </c>
      <c r="E32" s="194">
        <f>PPCL_NG!J32+PPCL_Spot!J32+GT_NG!J32+GT_Spot!J32+Bawana_NG!J32+Bawana_RLNG!J32+Bawana_Spot!J32</f>
        <v>56.769999999999996</v>
      </c>
      <c r="F32" s="194">
        <f>PPCL_NG!Q32+PPCL_Spot!Q32+GT_NG!Q32+GT_Spot!Q32+Bawana_NG!Q32+Bawana_RLNG!Q32+Bawana_Spot!Q32</f>
        <v>56.878101232625227</v>
      </c>
      <c r="G32" s="195">
        <f t="shared" si="1"/>
        <v>-0.10810123262523064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21.91</v>
      </c>
      <c r="L32" s="194">
        <f>PPCL_NG!S32+PPCL_Spot!S32+GT_NG!S32+GT_Spot!S32+Bawana_NG!S32+Bawana_RLNG!S32+Bawana_Spot!S32</f>
        <v>21.933543141883032</v>
      </c>
      <c r="M32" s="195">
        <f t="shared" si="3"/>
        <v>-2.3543141883031637E-2</v>
      </c>
      <c r="N32" s="194">
        <f>PPCL_NG!M32+PPCL_Spot!M32+GT_NG!M32+GT_Spot!M32+Bawana_NG!M32+Bawana_RLNG!M32+Bawana_Spot!M32</f>
        <v>63.44</v>
      </c>
      <c r="O32" s="194">
        <f>PPCL_NG!T32+PPCL_Spot!T32+GT_NG!T32+GT_Spot!T32+Bawana_NG!T32+Bawana_RLNG!T32+Bawana_Spot!T32</f>
        <v>63.581012326252292</v>
      </c>
      <c r="P32" s="195">
        <f t="shared" si="4"/>
        <v>-0.14101232625229443</v>
      </c>
      <c r="Q32" s="195">
        <f t="shared" si="5"/>
        <v>-0.46999999999999176</v>
      </c>
    </row>
    <row r="33" spans="1:17">
      <c r="A33" s="34" t="s">
        <v>75</v>
      </c>
      <c r="B33" s="194">
        <f>PPCL_NG!I33+PPCL_Spot!I33+GT_NG!I33+GT_Spot!I33+Bawana_NG!I33+Bawana_RLNG!I33+Bawana_Spot!I33</f>
        <v>100.01</v>
      </c>
      <c r="C33" s="194">
        <f>PPCL_NG!P33+PPCL_Spot!P33+GT_NG!P33+GT_Spot!P33+Bawana_NG!P33+Bawana_RLNG!P33+Bawana_Spot!P33</f>
        <v>100.20734329923944</v>
      </c>
      <c r="D33" s="195">
        <f t="shared" si="0"/>
        <v>-0.19734329923943505</v>
      </c>
      <c r="E33" s="194">
        <f>PPCL_NG!J33+PPCL_Spot!J33+GT_NG!J33+GT_Spot!J33+Bawana_NG!J33+Bawana_RLNG!J33+Bawana_Spot!J33</f>
        <v>56.769999999999996</v>
      </c>
      <c r="F33" s="194">
        <f>PPCL_NG!Q33+PPCL_Spot!Q33+GT_NG!Q33+GT_Spot!Q33+Bawana_NG!Q33+Bawana_RLNG!Q33+Bawana_Spot!Q33</f>
        <v>56.878101232625227</v>
      </c>
      <c r="G33" s="195">
        <f t="shared" si="1"/>
        <v>-0.10810123262523064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21.91</v>
      </c>
      <c r="L33" s="194">
        <f>PPCL_NG!S33+PPCL_Spot!S33+GT_NG!S33+GT_Spot!S33+Bawana_NG!S33+Bawana_RLNG!S33+Bawana_Spot!S33</f>
        <v>21.933543141883032</v>
      </c>
      <c r="M33" s="195">
        <f t="shared" si="3"/>
        <v>-2.3543141883031637E-2</v>
      </c>
      <c r="N33" s="194">
        <f>PPCL_NG!M33+PPCL_Spot!M33+GT_NG!M33+GT_Spot!M33+Bawana_NG!M33+Bawana_RLNG!M33+Bawana_Spot!M33</f>
        <v>63.44</v>
      </c>
      <c r="O33" s="194">
        <f>PPCL_NG!T33+PPCL_Spot!T33+GT_NG!T33+GT_Spot!T33+Bawana_NG!T33+Bawana_RLNG!T33+Bawana_Spot!T33</f>
        <v>63.581012326252292</v>
      </c>
      <c r="P33" s="195">
        <f t="shared" si="4"/>
        <v>-0.14101232625229443</v>
      </c>
      <c r="Q33" s="195">
        <f t="shared" si="5"/>
        <v>-0.46999999999999176</v>
      </c>
    </row>
    <row r="34" spans="1:17">
      <c r="A34" s="34" t="s">
        <v>76</v>
      </c>
      <c r="B34" s="194">
        <f>PPCL_NG!I34+PPCL_Spot!I34+GT_NG!I34+GT_Spot!I34+Bawana_NG!I34+Bawana_RLNG!I34+Bawana_Spot!I34</f>
        <v>100.01</v>
      </c>
      <c r="C34" s="194">
        <f>PPCL_NG!P34+PPCL_Spot!P34+GT_NG!P34+GT_Spot!P34+Bawana_NG!P34+Bawana_RLNG!P34+Bawana_Spot!P34</f>
        <v>100.20734329923944</v>
      </c>
      <c r="D34" s="195">
        <f t="shared" si="0"/>
        <v>-0.19734329923943505</v>
      </c>
      <c r="E34" s="194">
        <f>PPCL_NG!J34+PPCL_Spot!J34+GT_NG!J34+GT_Spot!J34+Bawana_NG!J34+Bawana_RLNG!J34+Bawana_Spot!J34</f>
        <v>56.769999999999996</v>
      </c>
      <c r="F34" s="194">
        <f>PPCL_NG!Q34+PPCL_Spot!Q34+GT_NG!Q34+GT_Spot!Q34+Bawana_NG!Q34+Bawana_RLNG!Q34+Bawana_Spot!Q34</f>
        <v>56.878101232625227</v>
      </c>
      <c r="G34" s="195">
        <f t="shared" si="1"/>
        <v>-0.10810123262523064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21.91</v>
      </c>
      <c r="L34" s="194">
        <f>PPCL_NG!S34+PPCL_Spot!S34+GT_NG!S34+GT_Spot!S34+Bawana_NG!S34+Bawana_RLNG!S34+Bawana_Spot!S34</f>
        <v>21.933543141883032</v>
      </c>
      <c r="M34" s="195">
        <f t="shared" si="3"/>
        <v>-2.3543141883031637E-2</v>
      </c>
      <c r="N34" s="194">
        <f>PPCL_NG!M34+PPCL_Spot!M34+GT_NG!M34+GT_Spot!M34+Bawana_NG!M34+Bawana_RLNG!M34+Bawana_Spot!M34</f>
        <v>63.44</v>
      </c>
      <c r="O34" s="194">
        <f>PPCL_NG!T34+PPCL_Spot!T34+GT_NG!T34+GT_Spot!T34+Bawana_NG!T34+Bawana_RLNG!T34+Bawana_Spot!T34</f>
        <v>63.581012326252292</v>
      </c>
      <c r="P34" s="195">
        <f t="shared" si="4"/>
        <v>-0.14101232625229443</v>
      </c>
      <c r="Q34" s="195">
        <f t="shared" si="5"/>
        <v>-0.46999999999999176</v>
      </c>
    </row>
    <row r="35" spans="1:17">
      <c r="A35" s="34" t="s">
        <v>77</v>
      </c>
      <c r="B35" s="194">
        <f>PPCL_NG!I35+PPCL_Spot!I35+GT_NG!I35+GT_Spot!I35+Bawana_NG!I35+Bawana_RLNG!I35+Bawana_Spot!I35</f>
        <v>100.01</v>
      </c>
      <c r="C35" s="194">
        <f>PPCL_NG!P35+PPCL_Spot!P35+GT_NG!P35+GT_Spot!P35+Bawana_NG!P35+Bawana_RLNG!P35+Bawana_Spot!P35</f>
        <v>100.20734329923944</v>
      </c>
      <c r="D35" s="195">
        <f t="shared" si="0"/>
        <v>-0.19734329923943505</v>
      </c>
      <c r="E35" s="194">
        <f>PPCL_NG!J35+PPCL_Spot!J35+GT_NG!J35+GT_Spot!J35+Bawana_NG!J35+Bawana_RLNG!J35+Bawana_Spot!J35</f>
        <v>56.769999999999996</v>
      </c>
      <c r="F35" s="194">
        <f>PPCL_NG!Q35+PPCL_Spot!Q35+GT_NG!Q35+GT_Spot!Q35+Bawana_NG!Q35+Bawana_RLNG!Q35+Bawana_Spot!Q35</f>
        <v>56.878101232625227</v>
      </c>
      <c r="G35" s="195">
        <f t="shared" si="1"/>
        <v>-0.10810123262523064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21.91</v>
      </c>
      <c r="L35" s="194">
        <f>PPCL_NG!S35+PPCL_Spot!S35+GT_NG!S35+GT_Spot!S35+Bawana_NG!S35+Bawana_RLNG!S35+Bawana_Spot!S35</f>
        <v>21.933543141883032</v>
      </c>
      <c r="M35" s="195">
        <f t="shared" si="3"/>
        <v>-2.3543141883031637E-2</v>
      </c>
      <c r="N35" s="194">
        <f>PPCL_NG!M35+PPCL_Spot!M35+GT_NG!M35+GT_Spot!M35+Bawana_NG!M35+Bawana_RLNG!M35+Bawana_Spot!M35</f>
        <v>63.44</v>
      </c>
      <c r="O35" s="194">
        <f>PPCL_NG!T35+PPCL_Spot!T35+GT_NG!T35+GT_Spot!T35+Bawana_NG!T35+Bawana_RLNG!T35+Bawana_Spot!T35</f>
        <v>63.581012326252292</v>
      </c>
      <c r="P35" s="195">
        <f t="shared" si="4"/>
        <v>-0.14101232625229443</v>
      </c>
      <c r="Q35" s="195">
        <f t="shared" si="5"/>
        <v>-0.46999999999999176</v>
      </c>
    </row>
    <row r="36" spans="1:17">
      <c r="A36" s="34" t="s">
        <v>78</v>
      </c>
      <c r="B36" s="194">
        <f>PPCL_NG!I36+PPCL_Spot!I36+GT_NG!I36+GT_Spot!I36+Bawana_NG!I36+Bawana_RLNG!I36+Bawana_Spot!I36</f>
        <v>100.01</v>
      </c>
      <c r="C36" s="194">
        <f>PPCL_NG!P36+PPCL_Spot!P36+GT_NG!P36+GT_Spot!P36+Bawana_NG!P36+Bawana_RLNG!P36+Bawana_Spot!P36</f>
        <v>100.20734329923944</v>
      </c>
      <c r="D36" s="195">
        <f t="shared" si="0"/>
        <v>-0.19734329923943505</v>
      </c>
      <c r="E36" s="194">
        <f>PPCL_NG!J36+PPCL_Spot!J36+GT_NG!J36+GT_Spot!J36+Bawana_NG!J36+Bawana_RLNG!J36+Bawana_Spot!J36</f>
        <v>56.769999999999996</v>
      </c>
      <c r="F36" s="194">
        <f>PPCL_NG!Q36+PPCL_Spot!Q36+GT_NG!Q36+GT_Spot!Q36+Bawana_NG!Q36+Bawana_RLNG!Q36+Bawana_Spot!Q36</f>
        <v>56.878101232625227</v>
      </c>
      <c r="G36" s="195">
        <f t="shared" si="1"/>
        <v>-0.10810123262523064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21.91</v>
      </c>
      <c r="L36" s="194">
        <f>PPCL_NG!S36+PPCL_Spot!S36+GT_NG!S36+GT_Spot!S36+Bawana_NG!S36+Bawana_RLNG!S36+Bawana_Spot!S36</f>
        <v>21.933543141883032</v>
      </c>
      <c r="M36" s="195">
        <f t="shared" si="3"/>
        <v>-2.3543141883031637E-2</v>
      </c>
      <c r="N36" s="194">
        <f>PPCL_NG!M36+PPCL_Spot!M36+GT_NG!M36+GT_Spot!M36+Bawana_NG!M36+Bawana_RLNG!M36+Bawana_Spot!M36</f>
        <v>63.44</v>
      </c>
      <c r="O36" s="194">
        <f>PPCL_NG!T36+PPCL_Spot!T36+GT_NG!T36+GT_Spot!T36+Bawana_NG!T36+Bawana_RLNG!T36+Bawana_Spot!T36</f>
        <v>63.581012326252292</v>
      </c>
      <c r="P36" s="195">
        <f t="shared" si="4"/>
        <v>-0.14101232625229443</v>
      </c>
      <c r="Q36" s="195">
        <f t="shared" si="5"/>
        <v>-0.46999999999999176</v>
      </c>
    </row>
    <row r="37" spans="1:17">
      <c r="A37" s="34" t="s">
        <v>79</v>
      </c>
      <c r="B37" s="194">
        <f>PPCL_NG!I37+PPCL_Spot!I37+GT_NG!I37+GT_Spot!I37+Bawana_NG!I37+Bawana_RLNG!I37+Bawana_Spot!I37</f>
        <v>100.01</v>
      </c>
      <c r="C37" s="194">
        <f>PPCL_NG!P37+PPCL_Spot!P37+GT_NG!P37+GT_Spot!P37+Bawana_NG!P37+Bawana_RLNG!P37+Bawana_Spot!P37</f>
        <v>100.20734329923944</v>
      </c>
      <c r="D37" s="195">
        <f t="shared" si="0"/>
        <v>-0.19734329923943505</v>
      </c>
      <c r="E37" s="194">
        <f>PPCL_NG!J37+PPCL_Spot!J37+GT_NG!J37+GT_Spot!J37+Bawana_NG!J37+Bawana_RLNG!J37+Bawana_Spot!J37</f>
        <v>56.769999999999996</v>
      </c>
      <c r="F37" s="194">
        <f>PPCL_NG!Q37+PPCL_Spot!Q37+GT_NG!Q37+GT_Spot!Q37+Bawana_NG!Q37+Bawana_RLNG!Q37+Bawana_Spot!Q37</f>
        <v>56.878101232625227</v>
      </c>
      <c r="G37" s="195">
        <f t="shared" si="1"/>
        <v>-0.10810123262523064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21.91</v>
      </c>
      <c r="L37" s="194">
        <f>PPCL_NG!S37+PPCL_Spot!S37+GT_NG!S37+GT_Spot!S37+Bawana_NG!S37+Bawana_RLNG!S37+Bawana_Spot!S37</f>
        <v>21.933543141883032</v>
      </c>
      <c r="M37" s="195">
        <f t="shared" si="3"/>
        <v>-2.3543141883031637E-2</v>
      </c>
      <c r="N37" s="194">
        <f>PPCL_NG!M37+PPCL_Spot!M37+GT_NG!M37+GT_Spot!M37+Bawana_NG!M37+Bawana_RLNG!M37+Bawana_Spot!M37</f>
        <v>63.44</v>
      </c>
      <c r="O37" s="194">
        <f>PPCL_NG!T37+PPCL_Spot!T37+GT_NG!T37+GT_Spot!T37+Bawana_NG!T37+Bawana_RLNG!T37+Bawana_Spot!T37</f>
        <v>63.581012326252292</v>
      </c>
      <c r="P37" s="195">
        <f t="shared" si="4"/>
        <v>-0.14101232625229443</v>
      </c>
      <c r="Q37" s="195">
        <f t="shared" si="5"/>
        <v>-0.46999999999999176</v>
      </c>
    </row>
    <row r="38" spans="1:17">
      <c r="A38" s="34" t="s">
        <v>80</v>
      </c>
      <c r="B38" s="194">
        <f>PPCL_NG!I38+PPCL_Spot!I38+GT_NG!I38+GT_Spot!I38+Bawana_NG!I38+Bawana_RLNG!I38+Bawana_Spot!I38</f>
        <v>100.01</v>
      </c>
      <c r="C38" s="194">
        <f>PPCL_NG!P38+PPCL_Spot!P38+GT_NG!P38+GT_Spot!P38+Bawana_NG!P38+Bawana_RLNG!P38+Bawana_Spot!P38</f>
        <v>100.20734329923944</v>
      </c>
      <c r="D38" s="195">
        <f t="shared" si="0"/>
        <v>-0.19734329923943505</v>
      </c>
      <c r="E38" s="194">
        <f>PPCL_NG!J38+PPCL_Spot!J38+GT_NG!J38+GT_Spot!J38+Bawana_NG!J38+Bawana_RLNG!J38+Bawana_Spot!J38</f>
        <v>56.769999999999996</v>
      </c>
      <c r="F38" s="194">
        <f>PPCL_NG!Q38+PPCL_Spot!Q38+GT_NG!Q38+GT_Spot!Q38+Bawana_NG!Q38+Bawana_RLNG!Q38+Bawana_Spot!Q38</f>
        <v>56.878101232625227</v>
      </c>
      <c r="G38" s="195">
        <f t="shared" si="1"/>
        <v>-0.10810123262523064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21.91</v>
      </c>
      <c r="L38" s="194">
        <f>PPCL_NG!S38+PPCL_Spot!S38+GT_NG!S38+GT_Spot!S38+Bawana_NG!S38+Bawana_RLNG!S38+Bawana_Spot!S38</f>
        <v>21.933543141883032</v>
      </c>
      <c r="M38" s="195">
        <f t="shared" si="3"/>
        <v>-2.3543141883031637E-2</v>
      </c>
      <c r="N38" s="194">
        <f>PPCL_NG!M38+PPCL_Spot!M38+GT_NG!M38+GT_Spot!M38+Bawana_NG!M38+Bawana_RLNG!M38+Bawana_Spot!M38</f>
        <v>63.44</v>
      </c>
      <c r="O38" s="194">
        <f>PPCL_NG!T38+PPCL_Spot!T38+GT_NG!T38+GT_Spot!T38+Bawana_NG!T38+Bawana_RLNG!T38+Bawana_Spot!T38</f>
        <v>63.581012326252292</v>
      </c>
      <c r="P38" s="195">
        <f t="shared" si="4"/>
        <v>-0.14101232625229443</v>
      </c>
      <c r="Q38" s="195">
        <f t="shared" si="5"/>
        <v>-0.46999999999999176</v>
      </c>
    </row>
    <row r="39" spans="1:17">
      <c r="A39" s="34" t="s">
        <v>81</v>
      </c>
      <c r="B39" s="194">
        <f>PPCL_NG!I39+PPCL_Spot!I39+GT_NG!I39+GT_Spot!I39+Bawana_NG!I39+Bawana_RLNG!I39+Bawana_Spot!I39</f>
        <v>99.59</v>
      </c>
      <c r="C39" s="194">
        <f>PPCL_NG!P39+PPCL_Spot!P39+GT_NG!P39+GT_Spot!P39+Bawana_NG!P39+Bawana_RLNG!P39+Bawana_Spot!P39</f>
        <v>99.787341772151905</v>
      </c>
      <c r="D39" s="195">
        <f t="shared" si="0"/>
        <v>-0.1973417721519013</v>
      </c>
      <c r="E39" s="194">
        <f>PPCL_NG!J39+PPCL_Spot!J39+GT_NG!J39+GT_Spot!J39+Bawana_NG!J39+Bawana_RLNG!J39+Bawana_Spot!J39</f>
        <v>56.54</v>
      </c>
      <c r="F39" s="194">
        <f>PPCL_NG!Q39+PPCL_Spot!Q39+GT_NG!Q39+GT_Spot!Q39+Bawana_NG!Q39+Bawana_RLNG!Q39+Bawana_Spot!Q39</f>
        <v>56.648101265822788</v>
      </c>
      <c r="G39" s="195">
        <f t="shared" si="1"/>
        <v>-0.10810126582278912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21.86</v>
      </c>
      <c r="L39" s="194">
        <f>PPCL_NG!S39+PPCL_Spot!S39+GT_NG!S39+GT_Spot!S39+Bawana_NG!S39+Bawana_RLNG!S39+Bawana_Spot!S39</f>
        <v>21.883544303797468</v>
      </c>
      <c r="M39" s="195">
        <f t="shared" si="3"/>
        <v>-2.3544303797468302E-2</v>
      </c>
      <c r="N39" s="194">
        <f>PPCL_NG!M39+PPCL_Spot!M39+GT_NG!M39+GT_Spot!M39+Bawana_NG!M39+Bawana_RLNG!M39+Bawana_Spot!M39</f>
        <v>64.14</v>
      </c>
      <c r="O39" s="194">
        <f>PPCL_NG!T39+PPCL_Spot!T39+GT_NG!T39+GT_Spot!T39+Bawana_NG!T39+Bawana_RLNG!T39+Bawana_Spot!T39</f>
        <v>64.281012658227851</v>
      </c>
      <c r="P39" s="195">
        <f t="shared" si="4"/>
        <v>-0.14101265822785081</v>
      </c>
      <c r="Q39" s="195">
        <f t="shared" si="5"/>
        <v>-0.47000000000000952</v>
      </c>
    </row>
    <row r="40" spans="1:17">
      <c r="A40" s="34" t="s">
        <v>82</v>
      </c>
      <c r="B40" s="194">
        <f>PPCL_NG!I40+PPCL_Spot!I40+GT_NG!I40+GT_Spot!I40+Bawana_NG!I40+Bawana_RLNG!I40+Bawana_Spot!I40</f>
        <v>99.59</v>
      </c>
      <c r="C40" s="194">
        <f>PPCL_NG!P40+PPCL_Spot!P40+GT_NG!P40+GT_Spot!P40+Bawana_NG!P40+Bawana_RLNG!P40+Bawana_Spot!P40</f>
        <v>99.787341772151905</v>
      </c>
      <c r="D40" s="195">
        <f t="shared" si="0"/>
        <v>-0.1973417721519013</v>
      </c>
      <c r="E40" s="194">
        <f>PPCL_NG!J40+PPCL_Spot!J40+GT_NG!J40+GT_Spot!J40+Bawana_NG!J40+Bawana_RLNG!J40+Bawana_Spot!J40</f>
        <v>56.54</v>
      </c>
      <c r="F40" s="194">
        <f>PPCL_NG!Q40+PPCL_Spot!Q40+GT_NG!Q40+GT_Spot!Q40+Bawana_NG!Q40+Bawana_RLNG!Q40+Bawana_Spot!Q40</f>
        <v>56.648101265822788</v>
      </c>
      <c r="G40" s="195">
        <f t="shared" si="1"/>
        <v>-0.10810126582278912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21.86</v>
      </c>
      <c r="L40" s="194">
        <f>PPCL_NG!S40+PPCL_Spot!S40+GT_NG!S40+GT_Spot!S40+Bawana_NG!S40+Bawana_RLNG!S40+Bawana_Spot!S40</f>
        <v>21.883544303797468</v>
      </c>
      <c r="M40" s="195">
        <f t="shared" si="3"/>
        <v>-2.3544303797468302E-2</v>
      </c>
      <c r="N40" s="194">
        <f>PPCL_NG!M40+PPCL_Spot!M40+GT_NG!M40+GT_Spot!M40+Bawana_NG!M40+Bawana_RLNG!M40+Bawana_Spot!M40</f>
        <v>64.14</v>
      </c>
      <c r="O40" s="194">
        <f>PPCL_NG!T40+PPCL_Spot!T40+GT_NG!T40+GT_Spot!T40+Bawana_NG!T40+Bawana_RLNG!T40+Bawana_Spot!T40</f>
        <v>64.281012658227851</v>
      </c>
      <c r="P40" s="195">
        <f t="shared" si="4"/>
        <v>-0.14101265822785081</v>
      </c>
      <c r="Q40" s="195">
        <f t="shared" si="5"/>
        <v>-0.47000000000000952</v>
      </c>
    </row>
    <row r="41" spans="1:17">
      <c r="A41" s="34" t="s">
        <v>83</v>
      </c>
      <c r="B41" s="194">
        <f>PPCL_NG!I41+PPCL_Spot!I41+GT_NG!I41+GT_Spot!I41+Bawana_NG!I41+Bawana_RLNG!I41+Bawana_Spot!I41</f>
        <v>99.59</v>
      </c>
      <c r="C41" s="194">
        <f>PPCL_NG!P41+PPCL_Spot!P41+GT_NG!P41+GT_Spot!P41+Bawana_NG!P41+Bawana_RLNG!P41+Bawana_Spot!P41</f>
        <v>99.787341772151905</v>
      </c>
      <c r="D41" s="195">
        <f t="shared" si="0"/>
        <v>-0.1973417721519013</v>
      </c>
      <c r="E41" s="194">
        <f>PPCL_NG!J41+PPCL_Spot!J41+GT_NG!J41+GT_Spot!J41+Bawana_NG!J41+Bawana_RLNG!J41+Bawana_Spot!J41</f>
        <v>56.54</v>
      </c>
      <c r="F41" s="194">
        <f>PPCL_NG!Q41+PPCL_Spot!Q41+GT_NG!Q41+GT_Spot!Q41+Bawana_NG!Q41+Bawana_RLNG!Q41+Bawana_Spot!Q41</f>
        <v>56.648101265822788</v>
      </c>
      <c r="G41" s="195">
        <f t="shared" si="1"/>
        <v>-0.10810126582278912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21.86</v>
      </c>
      <c r="L41" s="194">
        <f>PPCL_NG!S41+PPCL_Spot!S41+GT_NG!S41+GT_Spot!S41+Bawana_NG!S41+Bawana_RLNG!S41+Bawana_Spot!S41</f>
        <v>21.883544303797468</v>
      </c>
      <c r="M41" s="195">
        <f t="shared" si="3"/>
        <v>-2.3544303797468302E-2</v>
      </c>
      <c r="N41" s="194">
        <f>PPCL_NG!M41+PPCL_Spot!M41+GT_NG!M41+GT_Spot!M41+Bawana_NG!M41+Bawana_RLNG!M41+Bawana_Spot!M41</f>
        <v>64.14</v>
      </c>
      <c r="O41" s="194">
        <f>PPCL_NG!T41+PPCL_Spot!T41+GT_NG!T41+GT_Spot!T41+Bawana_NG!T41+Bawana_RLNG!T41+Bawana_Spot!T41</f>
        <v>64.281012658227851</v>
      </c>
      <c r="P41" s="195">
        <f t="shared" si="4"/>
        <v>-0.14101265822785081</v>
      </c>
      <c r="Q41" s="195">
        <f t="shared" si="5"/>
        <v>-0.47000000000000952</v>
      </c>
    </row>
    <row r="42" spans="1:17">
      <c r="A42" s="34" t="s">
        <v>84</v>
      </c>
      <c r="B42" s="194">
        <f>PPCL_NG!I42+PPCL_Spot!I42+GT_NG!I42+GT_Spot!I42+Bawana_NG!I42+Bawana_RLNG!I42+Bawana_Spot!I42</f>
        <v>99.59</v>
      </c>
      <c r="C42" s="194">
        <f>PPCL_NG!P42+PPCL_Spot!P42+GT_NG!P42+GT_Spot!P42+Bawana_NG!P42+Bawana_RLNG!P42+Bawana_Spot!P42</f>
        <v>99.787341772151905</v>
      </c>
      <c r="D42" s="195">
        <f t="shared" si="0"/>
        <v>-0.1973417721519013</v>
      </c>
      <c r="E42" s="194">
        <f>PPCL_NG!J42+PPCL_Spot!J42+GT_NG!J42+GT_Spot!J42+Bawana_NG!J42+Bawana_RLNG!J42+Bawana_Spot!J42</f>
        <v>56.54</v>
      </c>
      <c r="F42" s="194">
        <f>PPCL_NG!Q42+PPCL_Spot!Q42+GT_NG!Q42+GT_Spot!Q42+Bawana_NG!Q42+Bawana_RLNG!Q42+Bawana_Spot!Q42</f>
        <v>56.648101265822788</v>
      </c>
      <c r="G42" s="195">
        <f t="shared" si="1"/>
        <v>-0.10810126582278912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21.86</v>
      </c>
      <c r="L42" s="194">
        <f>PPCL_NG!S42+PPCL_Spot!S42+GT_NG!S42+GT_Spot!S42+Bawana_NG!S42+Bawana_RLNG!S42+Bawana_Spot!S42</f>
        <v>21.883544303797468</v>
      </c>
      <c r="M42" s="195">
        <f t="shared" si="3"/>
        <v>-2.3544303797468302E-2</v>
      </c>
      <c r="N42" s="194">
        <f>PPCL_NG!M42+PPCL_Spot!M42+GT_NG!M42+GT_Spot!M42+Bawana_NG!M42+Bawana_RLNG!M42+Bawana_Spot!M42</f>
        <v>64.14</v>
      </c>
      <c r="O42" s="194">
        <f>PPCL_NG!T42+PPCL_Spot!T42+GT_NG!T42+GT_Spot!T42+Bawana_NG!T42+Bawana_RLNG!T42+Bawana_Spot!T42</f>
        <v>64.281012658227851</v>
      </c>
      <c r="P42" s="195">
        <f t="shared" si="4"/>
        <v>-0.14101265822785081</v>
      </c>
      <c r="Q42" s="195">
        <f t="shared" si="5"/>
        <v>-0.47000000000000952</v>
      </c>
    </row>
    <row r="43" spans="1:17">
      <c r="A43" s="34" t="s">
        <v>85</v>
      </c>
      <c r="B43" s="194">
        <f>PPCL_NG!I43+PPCL_Spot!I43+GT_NG!I43+GT_Spot!I43+Bawana_NG!I43+Bawana_RLNG!I43+Bawana_Spot!I43</f>
        <v>99.59</v>
      </c>
      <c r="C43" s="194">
        <f>PPCL_NG!P43+PPCL_Spot!P43+GT_NG!P43+GT_Spot!P43+Bawana_NG!P43+Bawana_RLNG!P43+Bawana_Spot!P43</f>
        <v>99.787341772151905</v>
      </c>
      <c r="D43" s="195">
        <f t="shared" si="0"/>
        <v>-0.1973417721519013</v>
      </c>
      <c r="E43" s="194">
        <f>PPCL_NG!J43+PPCL_Spot!J43+GT_NG!J43+GT_Spot!J43+Bawana_NG!J43+Bawana_RLNG!J43+Bawana_Spot!J43</f>
        <v>56.54</v>
      </c>
      <c r="F43" s="194">
        <f>PPCL_NG!Q43+PPCL_Spot!Q43+GT_NG!Q43+GT_Spot!Q43+Bawana_NG!Q43+Bawana_RLNG!Q43+Bawana_Spot!Q43</f>
        <v>56.648101265822788</v>
      </c>
      <c r="G43" s="195">
        <f t="shared" si="1"/>
        <v>-0.10810126582278912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</v>
      </c>
      <c r="J43" s="195">
        <f t="shared" si="2"/>
        <v>0</v>
      </c>
      <c r="K43" s="194">
        <f>PPCL_NG!L43+PPCL_Spot!L43+GT_NG!L43+GT_Spot!L43+Bawana_NG!L43+Bawana_RLNG!L43+Bawana_Spot!L43</f>
        <v>21.86</v>
      </c>
      <c r="L43" s="194">
        <f>PPCL_NG!S43+PPCL_Spot!S43+GT_NG!S43+GT_Spot!S43+Bawana_NG!S43+Bawana_RLNG!S43+Bawana_Spot!S43</f>
        <v>21.883544303797468</v>
      </c>
      <c r="M43" s="195">
        <f t="shared" si="3"/>
        <v>-2.3544303797468302E-2</v>
      </c>
      <c r="N43" s="194">
        <f>PPCL_NG!M43+PPCL_Spot!M43+GT_NG!M43+GT_Spot!M43+Bawana_NG!M43+Bawana_RLNG!M43+Bawana_Spot!M43</f>
        <v>64.14</v>
      </c>
      <c r="O43" s="194">
        <f>PPCL_NG!T43+PPCL_Spot!T43+GT_NG!T43+GT_Spot!T43+Bawana_NG!T43+Bawana_RLNG!T43+Bawana_Spot!T43</f>
        <v>64.281012658227851</v>
      </c>
      <c r="P43" s="195">
        <f t="shared" si="4"/>
        <v>-0.14101265822785081</v>
      </c>
      <c r="Q43" s="195">
        <f t="shared" si="5"/>
        <v>-0.47000000000000952</v>
      </c>
    </row>
    <row r="44" spans="1:17">
      <c r="A44" s="34" t="s">
        <v>86</v>
      </c>
      <c r="B44" s="194">
        <f>PPCL_NG!I44+PPCL_Spot!I44+GT_NG!I44+GT_Spot!I44+Bawana_NG!I44+Bawana_RLNG!I44+Bawana_Spot!I44</f>
        <v>99.59</v>
      </c>
      <c r="C44" s="194">
        <f>PPCL_NG!P44+PPCL_Spot!P44+GT_NG!P44+GT_Spot!P44+Bawana_NG!P44+Bawana_RLNG!P44+Bawana_Spot!P44</f>
        <v>99.787341772151905</v>
      </c>
      <c r="D44" s="195">
        <f t="shared" si="0"/>
        <v>-0.1973417721519013</v>
      </c>
      <c r="E44" s="194">
        <f>PPCL_NG!J44+PPCL_Spot!J44+GT_NG!J44+GT_Spot!J44+Bawana_NG!J44+Bawana_RLNG!J44+Bawana_Spot!J44</f>
        <v>56.54</v>
      </c>
      <c r="F44" s="194">
        <f>PPCL_NG!Q44+PPCL_Spot!Q44+GT_NG!Q44+GT_Spot!Q44+Bawana_NG!Q44+Bawana_RLNG!Q44+Bawana_Spot!Q44</f>
        <v>56.648101265822788</v>
      </c>
      <c r="G44" s="195">
        <f t="shared" si="1"/>
        <v>-0.10810126582278912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</v>
      </c>
      <c r="J44" s="195">
        <f t="shared" si="2"/>
        <v>0</v>
      </c>
      <c r="K44" s="194">
        <f>PPCL_NG!L44+PPCL_Spot!L44+GT_NG!L44+GT_Spot!L44+Bawana_NG!L44+Bawana_RLNG!L44+Bawana_Spot!L44</f>
        <v>21.86</v>
      </c>
      <c r="L44" s="194">
        <f>PPCL_NG!S44+PPCL_Spot!S44+GT_NG!S44+GT_Spot!S44+Bawana_NG!S44+Bawana_RLNG!S44+Bawana_Spot!S44</f>
        <v>21.883544303797468</v>
      </c>
      <c r="M44" s="195">
        <f t="shared" si="3"/>
        <v>-2.3544303797468302E-2</v>
      </c>
      <c r="N44" s="194">
        <f>PPCL_NG!M44+PPCL_Spot!M44+GT_NG!M44+GT_Spot!M44+Bawana_NG!M44+Bawana_RLNG!M44+Bawana_Spot!M44</f>
        <v>64.14</v>
      </c>
      <c r="O44" s="194">
        <f>PPCL_NG!T44+PPCL_Spot!T44+GT_NG!T44+GT_Spot!T44+Bawana_NG!T44+Bawana_RLNG!T44+Bawana_Spot!T44</f>
        <v>64.281012658227851</v>
      </c>
      <c r="P44" s="195">
        <f t="shared" si="4"/>
        <v>-0.14101265822785081</v>
      </c>
      <c r="Q44" s="195">
        <f t="shared" si="5"/>
        <v>-0.47000000000000952</v>
      </c>
    </row>
    <row r="45" spans="1:17">
      <c r="A45" s="34" t="s">
        <v>87</v>
      </c>
      <c r="B45" s="194">
        <f>PPCL_NG!I45+PPCL_Spot!I45+GT_NG!I45+GT_Spot!I45+Bawana_NG!I45+Bawana_RLNG!I45+Bawana_Spot!I45</f>
        <v>99.08</v>
      </c>
      <c r="C45" s="194">
        <f>PPCL_NG!P45+PPCL_Spot!P45+GT_NG!P45+GT_Spot!P45+Bawana_NG!P45+Bawana_RLNG!P45+Bawana_Spot!P45</f>
        <v>99.27194244604317</v>
      </c>
      <c r="D45" s="195">
        <f t="shared" si="0"/>
        <v>-0.19194244604317134</v>
      </c>
      <c r="E45" s="194">
        <f>PPCL_NG!J45+PPCL_Spot!J45+GT_NG!J45+GT_Spot!J45+Bawana_NG!J45+Bawana_RLNG!J45+Bawana_Spot!J45</f>
        <v>56.26</v>
      </c>
      <c r="F45" s="194">
        <f>PPCL_NG!Q45+PPCL_Spot!Q45+GT_NG!Q45+GT_Spot!Q45+Bawana_NG!Q45+Bawana_RLNG!Q45+Bawana_Spot!Q45</f>
        <v>56.365135583840619</v>
      </c>
      <c r="G45" s="195">
        <f t="shared" si="1"/>
        <v>-0.10513558384062094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</v>
      </c>
      <c r="J45" s="195">
        <f t="shared" si="2"/>
        <v>0</v>
      </c>
      <c r="K45" s="194">
        <f>PPCL_NG!L45+PPCL_Spot!L45+GT_NG!L45+GT_Spot!L45+Bawana_NG!L45+Bawana_RLNG!L45+Bawana_Spot!L45</f>
        <v>21.8</v>
      </c>
      <c r="L45" s="194">
        <f>PPCL_NG!S45+PPCL_Spot!S45+GT_NG!S45+GT_Spot!S45+Bawana_NG!S45+Bawana_RLNG!S45+Bawana_Spot!S45</f>
        <v>21.822910902047592</v>
      </c>
      <c r="M45" s="195">
        <f t="shared" si="3"/>
        <v>-2.2910902047591719E-2</v>
      </c>
      <c r="N45" s="194">
        <f>PPCL_NG!M45+PPCL_Spot!M45+GT_NG!M45+GT_Spot!M45+Bawana_NG!M45+Bawana_RLNG!M45+Bawana_Spot!M45</f>
        <v>64</v>
      </c>
      <c r="O45" s="194">
        <f>PPCL_NG!T45+PPCL_Spot!T45+GT_NG!T45+GT_Spot!T45+Bawana_NG!T45+Bawana_RLNG!T45+Bawana_Spot!T45</f>
        <v>64.140011068068617</v>
      </c>
      <c r="P45" s="195">
        <f t="shared" si="4"/>
        <v>-0.14001106806861685</v>
      </c>
      <c r="Q45" s="195">
        <f t="shared" si="5"/>
        <v>-0.46000000000000085</v>
      </c>
    </row>
    <row r="46" spans="1:17">
      <c r="A46" s="34" t="s">
        <v>88</v>
      </c>
      <c r="B46" s="194">
        <f>PPCL_NG!I46+PPCL_Spot!I46+GT_NG!I46+GT_Spot!I46+Bawana_NG!I46+Bawana_RLNG!I46+Bawana_Spot!I46</f>
        <v>99.08</v>
      </c>
      <c r="C46" s="194">
        <f>PPCL_NG!P46+PPCL_Spot!P46+GT_NG!P46+GT_Spot!P46+Bawana_NG!P46+Bawana_RLNG!P46+Bawana_Spot!P46</f>
        <v>99.27194244604317</v>
      </c>
      <c r="D46" s="195">
        <f t="shared" si="0"/>
        <v>-0.19194244604317134</v>
      </c>
      <c r="E46" s="194">
        <f>PPCL_NG!J46+PPCL_Spot!J46+GT_NG!J46+GT_Spot!J46+Bawana_NG!J46+Bawana_RLNG!J46+Bawana_Spot!J46</f>
        <v>56.26</v>
      </c>
      <c r="F46" s="194">
        <f>PPCL_NG!Q46+PPCL_Spot!Q46+GT_NG!Q46+GT_Spot!Q46+Bawana_NG!Q46+Bawana_RLNG!Q46+Bawana_Spot!Q46</f>
        <v>56.365135583840619</v>
      </c>
      <c r="G46" s="195">
        <f t="shared" si="1"/>
        <v>-0.10513558384062094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</v>
      </c>
      <c r="J46" s="195">
        <f t="shared" si="2"/>
        <v>0</v>
      </c>
      <c r="K46" s="194">
        <f>PPCL_NG!L46+PPCL_Spot!L46+GT_NG!L46+GT_Spot!L46+Bawana_NG!L46+Bawana_RLNG!L46+Bawana_Spot!L46</f>
        <v>21.8</v>
      </c>
      <c r="L46" s="194">
        <f>PPCL_NG!S46+PPCL_Spot!S46+GT_NG!S46+GT_Spot!S46+Bawana_NG!S46+Bawana_RLNG!S46+Bawana_Spot!S46</f>
        <v>21.822910902047592</v>
      </c>
      <c r="M46" s="195">
        <f t="shared" si="3"/>
        <v>-2.2910902047591719E-2</v>
      </c>
      <c r="N46" s="194">
        <f>PPCL_NG!M46+PPCL_Spot!M46+GT_NG!M46+GT_Spot!M46+Bawana_NG!M46+Bawana_RLNG!M46+Bawana_Spot!M46</f>
        <v>64</v>
      </c>
      <c r="O46" s="194">
        <f>PPCL_NG!T46+PPCL_Spot!T46+GT_NG!T46+GT_Spot!T46+Bawana_NG!T46+Bawana_RLNG!T46+Bawana_Spot!T46</f>
        <v>64.140011068068617</v>
      </c>
      <c r="P46" s="195">
        <f t="shared" si="4"/>
        <v>-0.14001106806861685</v>
      </c>
      <c r="Q46" s="195">
        <f t="shared" si="5"/>
        <v>-0.46000000000000085</v>
      </c>
    </row>
    <row r="47" spans="1:17">
      <c r="A47" s="34" t="s">
        <v>89</v>
      </c>
      <c r="B47" s="194">
        <f>PPCL_NG!I47+PPCL_Spot!I47+GT_NG!I47+GT_Spot!I47+Bawana_NG!I47+Bawana_RLNG!I47+Bawana_Spot!I47</f>
        <v>99.08</v>
      </c>
      <c r="C47" s="194">
        <f>PPCL_NG!P47+PPCL_Spot!P47+GT_NG!P47+GT_Spot!P47+Bawana_NG!P47+Bawana_RLNG!P47+Bawana_Spot!P47</f>
        <v>99.27194244604317</v>
      </c>
      <c r="D47" s="195">
        <f t="shared" si="0"/>
        <v>-0.19194244604317134</v>
      </c>
      <c r="E47" s="194">
        <f>PPCL_NG!J47+PPCL_Spot!J47+GT_NG!J47+GT_Spot!J47+Bawana_NG!J47+Bawana_RLNG!J47+Bawana_Spot!J47</f>
        <v>56.26</v>
      </c>
      <c r="F47" s="194">
        <f>PPCL_NG!Q47+PPCL_Spot!Q47+GT_NG!Q47+GT_Spot!Q47+Bawana_NG!Q47+Bawana_RLNG!Q47+Bawana_Spot!Q47</f>
        <v>56.365135583840619</v>
      </c>
      <c r="G47" s="195">
        <f t="shared" si="1"/>
        <v>-0.10513558384062094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</v>
      </c>
      <c r="J47" s="195">
        <f t="shared" si="2"/>
        <v>0</v>
      </c>
      <c r="K47" s="194">
        <f>PPCL_NG!L47+PPCL_Spot!L47+GT_NG!L47+GT_Spot!L47+Bawana_NG!L47+Bawana_RLNG!L47+Bawana_Spot!L47</f>
        <v>21.8</v>
      </c>
      <c r="L47" s="194">
        <f>PPCL_NG!S47+PPCL_Spot!S47+GT_NG!S47+GT_Spot!S47+Bawana_NG!S47+Bawana_RLNG!S47+Bawana_Spot!S47</f>
        <v>21.822910902047592</v>
      </c>
      <c r="M47" s="195">
        <f t="shared" si="3"/>
        <v>-2.2910902047591719E-2</v>
      </c>
      <c r="N47" s="194">
        <f>PPCL_NG!M47+PPCL_Spot!M47+GT_NG!M47+GT_Spot!M47+Bawana_NG!M47+Bawana_RLNG!M47+Bawana_Spot!M47</f>
        <v>64</v>
      </c>
      <c r="O47" s="194">
        <f>PPCL_NG!T47+PPCL_Spot!T47+GT_NG!T47+GT_Spot!T47+Bawana_NG!T47+Bawana_RLNG!T47+Bawana_Spot!T47</f>
        <v>64.140011068068617</v>
      </c>
      <c r="P47" s="195">
        <f t="shared" si="4"/>
        <v>-0.14001106806861685</v>
      </c>
      <c r="Q47" s="195">
        <f t="shared" si="5"/>
        <v>-0.46000000000000085</v>
      </c>
    </row>
    <row r="48" spans="1:17">
      <c r="A48" s="34" t="s">
        <v>90</v>
      </c>
      <c r="B48" s="194">
        <f>PPCL_NG!I48+PPCL_Spot!I48+GT_NG!I48+GT_Spot!I48+Bawana_NG!I48+Bawana_RLNG!I48+Bawana_Spot!I48</f>
        <v>99.08</v>
      </c>
      <c r="C48" s="194">
        <f>PPCL_NG!P48+PPCL_Spot!P48+GT_NG!P48+GT_Spot!P48+Bawana_NG!P48+Bawana_RLNG!P48+Bawana_Spot!P48</f>
        <v>99.27194244604317</v>
      </c>
      <c r="D48" s="195">
        <f t="shared" si="0"/>
        <v>-0.19194244604317134</v>
      </c>
      <c r="E48" s="194">
        <f>PPCL_NG!J48+PPCL_Spot!J48+GT_NG!J48+GT_Spot!J48+Bawana_NG!J48+Bawana_RLNG!J48+Bawana_Spot!J48</f>
        <v>56.26</v>
      </c>
      <c r="F48" s="194">
        <f>PPCL_NG!Q48+PPCL_Spot!Q48+GT_NG!Q48+GT_Spot!Q48+Bawana_NG!Q48+Bawana_RLNG!Q48+Bawana_Spot!Q48</f>
        <v>56.365135583840619</v>
      </c>
      <c r="G48" s="195">
        <f t="shared" si="1"/>
        <v>-0.10513558384062094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</v>
      </c>
      <c r="J48" s="195">
        <f t="shared" si="2"/>
        <v>0</v>
      </c>
      <c r="K48" s="194">
        <f>PPCL_NG!L48+PPCL_Spot!L48+GT_NG!L48+GT_Spot!L48+Bawana_NG!L48+Bawana_RLNG!L48+Bawana_Spot!L48</f>
        <v>21.8</v>
      </c>
      <c r="L48" s="194">
        <f>PPCL_NG!S48+PPCL_Spot!S48+GT_NG!S48+GT_Spot!S48+Bawana_NG!S48+Bawana_RLNG!S48+Bawana_Spot!S48</f>
        <v>21.822910902047592</v>
      </c>
      <c r="M48" s="195">
        <f t="shared" si="3"/>
        <v>-2.2910902047591719E-2</v>
      </c>
      <c r="N48" s="194">
        <f>PPCL_NG!M48+PPCL_Spot!M48+GT_NG!M48+GT_Spot!M48+Bawana_NG!M48+Bawana_RLNG!M48+Bawana_Spot!M48</f>
        <v>64</v>
      </c>
      <c r="O48" s="194">
        <f>PPCL_NG!T48+PPCL_Spot!T48+GT_NG!T48+GT_Spot!T48+Bawana_NG!T48+Bawana_RLNG!T48+Bawana_Spot!T48</f>
        <v>64.140011068068617</v>
      </c>
      <c r="P48" s="195">
        <f t="shared" si="4"/>
        <v>-0.14001106806861685</v>
      </c>
      <c r="Q48" s="195">
        <f t="shared" si="5"/>
        <v>-0.46000000000000085</v>
      </c>
    </row>
    <row r="49" spans="1:17">
      <c r="A49" s="34" t="s">
        <v>91</v>
      </c>
      <c r="B49" s="194">
        <f>PPCL_NG!I49+PPCL_Spot!I49+GT_NG!I49+GT_Spot!I49+Bawana_NG!I49+Bawana_RLNG!I49+Bawana_Spot!I49</f>
        <v>99.08</v>
      </c>
      <c r="C49" s="194">
        <f>PPCL_NG!P49+PPCL_Spot!P49+GT_NG!P49+GT_Spot!P49+Bawana_NG!P49+Bawana_RLNG!P49+Bawana_Spot!P49</f>
        <v>99.27194244604317</v>
      </c>
      <c r="D49" s="195">
        <f t="shared" si="0"/>
        <v>-0.19194244604317134</v>
      </c>
      <c r="E49" s="194">
        <f>PPCL_NG!J49+PPCL_Spot!J49+GT_NG!J49+GT_Spot!J49+Bawana_NG!J49+Bawana_RLNG!J49+Bawana_Spot!J49</f>
        <v>56.26</v>
      </c>
      <c r="F49" s="194">
        <f>PPCL_NG!Q49+PPCL_Spot!Q49+GT_NG!Q49+GT_Spot!Q49+Bawana_NG!Q49+Bawana_RLNG!Q49+Bawana_Spot!Q49</f>
        <v>56.365135583840619</v>
      </c>
      <c r="G49" s="195">
        <f t="shared" si="1"/>
        <v>-0.10513558384062094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</v>
      </c>
      <c r="J49" s="195">
        <f t="shared" si="2"/>
        <v>0</v>
      </c>
      <c r="K49" s="194">
        <f>PPCL_NG!L49+PPCL_Spot!L49+GT_NG!L49+GT_Spot!L49+Bawana_NG!L49+Bawana_RLNG!L49+Bawana_Spot!L49</f>
        <v>21.8</v>
      </c>
      <c r="L49" s="194">
        <f>PPCL_NG!S49+PPCL_Spot!S49+GT_NG!S49+GT_Spot!S49+Bawana_NG!S49+Bawana_RLNG!S49+Bawana_Spot!S49</f>
        <v>21.822910902047592</v>
      </c>
      <c r="M49" s="195">
        <f t="shared" si="3"/>
        <v>-2.2910902047591719E-2</v>
      </c>
      <c r="N49" s="194">
        <f>PPCL_NG!M49+PPCL_Spot!M49+GT_NG!M49+GT_Spot!M49+Bawana_NG!M49+Bawana_RLNG!M49+Bawana_Spot!M49</f>
        <v>64</v>
      </c>
      <c r="O49" s="194">
        <f>PPCL_NG!T49+PPCL_Spot!T49+GT_NG!T49+GT_Spot!T49+Bawana_NG!T49+Bawana_RLNG!T49+Bawana_Spot!T49</f>
        <v>64.140011068068617</v>
      </c>
      <c r="P49" s="195">
        <f t="shared" si="4"/>
        <v>-0.14001106806861685</v>
      </c>
      <c r="Q49" s="195">
        <f t="shared" si="5"/>
        <v>-0.46000000000000085</v>
      </c>
    </row>
    <row r="50" spans="1:17">
      <c r="A50" s="34" t="s">
        <v>92</v>
      </c>
      <c r="B50" s="194">
        <f>PPCL_NG!I50+PPCL_Spot!I50+GT_NG!I50+GT_Spot!I50+Bawana_NG!I50+Bawana_RLNG!I50+Bawana_Spot!I50</f>
        <v>99.08</v>
      </c>
      <c r="C50" s="194">
        <f>PPCL_NG!P50+PPCL_Spot!P50+GT_NG!P50+GT_Spot!P50+Bawana_NG!P50+Bawana_RLNG!P50+Bawana_Spot!P50</f>
        <v>99.27194244604317</v>
      </c>
      <c r="D50" s="195">
        <f t="shared" si="0"/>
        <v>-0.19194244604317134</v>
      </c>
      <c r="E50" s="194">
        <f>PPCL_NG!J50+PPCL_Spot!J50+GT_NG!J50+GT_Spot!J50+Bawana_NG!J50+Bawana_RLNG!J50+Bawana_Spot!J50</f>
        <v>56.26</v>
      </c>
      <c r="F50" s="194">
        <f>PPCL_NG!Q50+PPCL_Spot!Q50+GT_NG!Q50+GT_Spot!Q50+Bawana_NG!Q50+Bawana_RLNG!Q50+Bawana_Spot!Q50</f>
        <v>56.365135583840619</v>
      </c>
      <c r="G50" s="195">
        <f t="shared" si="1"/>
        <v>-0.10513558384062094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</v>
      </c>
      <c r="J50" s="195">
        <f t="shared" si="2"/>
        <v>0</v>
      </c>
      <c r="K50" s="194">
        <f>PPCL_NG!L50+PPCL_Spot!L50+GT_NG!L50+GT_Spot!L50+Bawana_NG!L50+Bawana_RLNG!L50+Bawana_Spot!L50</f>
        <v>21.8</v>
      </c>
      <c r="L50" s="194">
        <f>PPCL_NG!S50+PPCL_Spot!S50+GT_NG!S50+GT_Spot!S50+Bawana_NG!S50+Bawana_RLNG!S50+Bawana_Spot!S50</f>
        <v>21.822910902047592</v>
      </c>
      <c r="M50" s="195">
        <f t="shared" si="3"/>
        <v>-2.2910902047591719E-2</v>
      </c>
      <c r="N50" s="194">
        <f>PPCL_NG!M50+PPCL_Spot!M50+GT_NG!M50+GT_Spot!M50+Bawana_NG!M50+Bawana_RLNG!M50+Bawana_Spot!M50</f>
        <v>64</v>
      </c>
      <c r="O50" s="194">
        <f>PPCL_NG!T50+PPCL_Spot!T50+GT_NG!T50+GT_Spot!T50+Bawana_NG!T50+Bawana_RLNG!T50+Bawana_Spot!T50</f>
        <v>64.140011068068617</v>
      </c>
      <c r="P50" s="195">
        <f t="shared" si="4"/>
        <v>-0.14001106806861685</v>
      </c>
      <c r="Q50" s="195">
        <f t="shared" si="5"/>
        <v>-0.46000000000000085</v>
      </c>
    </row>
    <row r="51" spans="1:17">
      <c r="A51" s="34" t="s">
        <v>93</v>
      </c>
      <c r="B51" s="194">
        <f>PPCL_NG!I51+PPCL_Spot!I51+GT_NG!I51+GT_Spot!I51+Bawana_NG!I51+Bawana_RLNG!I51+Bawana_Spot!I51</f>
        <v>99.08</v>
      </c>
      <c r="C51" s="194">
        <f>PPCL_NG!P51+PPCL_Spot!P51+GT_NG!P51+GT_Spot!P51+Bawana_NG!P51+Bawana_RLNG!P51+Bawana_Spot!P51</f>
        <v>99.27194244604317</v>
      </c>
      <c r="D51" s="195">
        <f t="shared" si="0"/>
        <v>-0.19194244604317134</v>
      </c>
      <c r="E51" s="194">
        <f>PPCL_NG!J51+PPCL_Spot!J51+GT_NG!J51+GT_Spot!J51+Bawana_NG!J51+Bawana_RLNG!J51+Bawana_Spot!J51</f>
        <v>56.26</v>
      </c>
      <c r="F51" s="194">
        <f>PPCL_NG!Q51+PPCL_Spot!Q51+GT_NG!Q51+GT_Spot!Q51+Bawana_NG!Q51+Bawana_RLNG!Q51+Bawana_Spot!Q51</f>
        <v>56.365135583840619</v>
      </c>
      <c r="G51" s="195">
        <f t="shared" si="1"/>
        <v>-0.10513558384062094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</v>
      </c>
      <c r="J51" s="195">
        <f t="shared" si="2"/>
        <v>0</v>
      </c>
      <c r="K51" s="194">
        <f>PPCL_NG!L51+PPCL_Spot!L51+GT_NG!L51+GT_Spot!L51+Bawana_NG!L51+Bawana_RLNG!L51+Bawana_Spot!L51</f>
        <v>21.8</v>
      </c>
      <c r="L51" s="194">
        <f>PPCL_NG!S51+PPCL_Spot!S51+GT_NG!S51+GT_Spot!S51+Bawana_NG!S51+Bawana_RLNG!S51+Bawana_Spot!S51</f>
        <v>21.822910902047592</v>
      </c>
      <c r="M51" s="195">
        <f t="shared" si="3"/>
        <v>-2.2910902047591719E-2</v>
      </c>
      <c r="N51" s="194">
        <f>PPCL_NG!M51+PPCL_Spot!M51+GT_NG!M51+GT_Spot!M51+Bawana_NG!M51+Bawana_RLNG!M51+Bawana_Spot!M51</f>
        <v>65</v>
      </c>
      <c r="O51" s="194">
        <f>PPCL_NG!T51+PPCL_Spot!T51+GT_NG!T51+GT_Spot!T51+Bawana_NG!T51+Bawana_RLNG!T51+Bawana_Spot!T51</f>
        <v>65.140011068068617</v>
      </c>
      <c r="P51" s="195">
        <f t="shared" si="4"/>
        <v>-0.14001106806861685</v>
      </c>
      <c r="Q51" s="195">
        <f t="shared" si="5"/>
        <v>-0.46000000000000085</v>
      </c>
    </row>
    <row r="52" spans="1:17">
      <c r="A52" s="34" t="s">
        <v>94</v>
      </c>
      <c r="B52" s="194">
        <f>PPCL_NG!I52+PPCL_Spot!I52+GT_NG!I52+GT_Spot!I52+Bawana_NG!I52+Bawana_RLNG!I52+Bawana_Spot!I52</f>
        <v>99.08</v>
      </c>
      <c r="C52" s="194">
        <f>PPCL_NG!P52+PPCL_Spot!P52+GT_NG!P52+GT_Spot!P52+Bawana_NG!P52+Bawana_RLNG!P52+Bawana_Spot!P52</f>
        <v>99.27194244604317</v>
      </c>
      <c r="D52" s="195">
        <f t="shared" si="0"/>
        <v>-0.19194244604317134</v>
      </c>
      <c r="E52" s="194">
        <f>PPCL_NG!J52+PPCL_Spot!J52+GT_NG!J52+GT_Spot!J52+Bawana_NG!J52+Bawana_RLNG!J52+Bawana_Spot!J52</f>
        <v>56.26</v>
      </c>
      <c r="F52" s="194">
        <f>PPCL_NG!Q52+PPCL_Spot!Q52+GT_NG!Q52+GT_Spot!Q52+Bawana_NG!Q52+Bawana_RLNG!Q52+Bawana_Spot!Q52</f>
        <v>56.365135583840619</v>
      </c>
      <c r="G52" s="195">
        <f t="shared" si="1"/>
        <v>-0.10513558384062094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</v>
      </c>
      <c r="J52" s="195">
        <f t="shared" si="2"/>
        <v>0</v>
      </c>
      <c r="K52" s="194">
        <f>PPCL_NG!L52+PPCL_Spot!L52+GT_NG!L52+GT_Spot!L52+Bawana_NG!L52+Bawana_RLNG!L52+Bawana_Spot!L52</f>
        <v>21.8</v>
      </c>
      <c r="L52" s="194">
        <f>PPCL_NG!S52+PPCL_Spot!S52+GT_NG!S52+GT_Spot!S52+Bawana_NG!S52+Bawana_RLNG!S52+Bawana_Spot!S52</f>
        <v>21.822910902047592</v>
      </c>
      <c r="M52" s="195">
        <f t="shared" si="3"/>
        <v>-2.2910902047591719E-2</v>
      </c>
      <c r="N52" s="194">
        <f>PPCL_NG!M52+PPCL_Spot!M52+GT_NG!M52+GT_Spot!M52+Bawana_NG!M52+Bawana_RLNG!M52+Bawana_Spot!M52</f>
        <v>65</v>
      </c>
      <c r="O52" s="194">
        <f>PPCL_NG!T52+PPCL_Spot!T52+GT_NG!T52+GT_Spot!T52+Bawana_NG!T52+Bawana_RLNG!T52+Bawana_Spot!T52</f>
        <v>65.140011068068617</v>
      </c>
      <c r="P52" s="195">
        <f t="shared" si="4"/>
        <v>-0.14001106806861685</v>
      </c>
      <c r="Q52" s="195">
        <f t="shared" si="5"/>
        <v>-0.46000000000000085</v>
      </c>
    </row>
    <row r="53" spans="1:17">
      <c r="A53" s="34" t="s">
        <v>95</v>
      </c>
      <c r="B53" s="194">
        <f>PPCL_NG!I53+PPCL_Spot!I53+GT_NG!I53+GT_Spot!I53+Bawana_NG!I53+Bawana_RLNG!I53+Bawana_Spot!I53</f>
        <v>99</v>
      </c>
      <c r="C53" s="194">
        <f>PPCL_NG!P53+PPCL_Spot!P53+GT_NG!P53+GT_Spot!P53+Bawana_NG!P53+Bawana_RLNG!P53+Bawana_Spot!P53</f>
        <v>99.200683176771989</v>
      </c>
      <c r="D53" s="195">
        <f t="shared" si="0"/>
        <v>-0.20068317677198877</v>
      </c>
      <c r="E53" s="194">
        <f>PPCL_NG!J53+PPCL_Spot!J53+GT_NG!J53+GT_Spot!J53+Bawana_NG!J53+Bawana_RLNG!J53+Bawana_Spot!J53</f>
        <v>55.5</v>
      </c>
      <c r="F53" s="194">
        <f>PPCL_NG!Q53+PPCL_Spot!Q53+GT_NG!Q53+GT_Spot!Q53+Bawana_NG!Q53+Bawana_RLNG!Q53+Bawana_Spot!Q53</f>
        <v>55.600341588385994</v>
      </c>
      <c r="G53" s="195">
        <f t="shared" si="1"/>
        <v>-0.10034158838599438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</v>
      </c>
      <c r="J53" s="195">
        <f t="shared" si="2"/>
        <v>0</v>
      </c>
      <c r="K53" s="194">
        <f>PPCL_NG!L53+PPCL_Spot!L53+GT_NG!L53+GT_Spot!L53+Bawana_NG!L53+Bawana_RLNG!L53+Bawana_Spot!L53</f>
        <v>21.63</v>
      </c>
      <c r="L53" s="194">
        <f>PPCL_NG!S53+PPCL_Spot!S53+GT_NG!S53+GT_Spot!S53+Bawana_NG!S53+Bawana_RLNG!S53+Bawana_Spot!S53</f>
        <v>21.651807571875889</v>
      </c>
      <c r="M53" s="195">
        <f t="shared" si="3"/>
        <v>-2.1807571875889664E-2</v>
      </c>
      <c r="N53" s="194">
        <f>PPCL_NG!M53+PPCL_Spot!M53+GT_NG!M53+GT_Spot!M53+Bawana_NG!M53+Bawana_RLNG!M53+Bawana_Spot!M53</f>
        <v>65</v>
      </c>
      <c r="O53" s="194">
        <f>PPCL_NG!T53+PPCL_Spot!T53+GT_NG!T53+GT_Spot!T53+Bawana_NG!T53+Bawana_RLNG!T53+Bawana_Spot!T53</f>
        <v>65.147167662966126</v>
      </c>
      <c r="P53" s="195">
        <f t="shared" si="4"/>
        <v>-0.14716766296612604</v>
      </c>
      <c r="Q53" s="195">
        <f t="shared" si="5"/>
        <v>-0.46999999999999886</v>
      </c>
    </row>
    <row r="54" spans="1:17">
      <c r="A54" s="34" t="s">
        <v>96</v>
      </c>
      <c r="B54" s="194">
        <f>PPCL_NG!I54+PPCL_Spot!I54+GT_NG!I54+GT_Spot!I54+Bawana_NG!I54+Bawana_RLNG!I54+Bawana_Spot!I54</f>
        <v>99</v>
      </c>
      <c r="C54" s="194">
        <f>PPCL_NG!P54+PPCL_Spot!P54+GT_NG!P54+GT_Spot!P54+Bawana_NG!P54+Bawana_RLNG!P54+Bawana_Spot!P54</f>
        <v>99.200683176771989</v>
      </c>
      <c r="D54" s="195">
        <f t="shared" si="0"/>
        <v>-0.20068317677198877</v>
      </c>
      <c r="E54" s="194">
        <f>PPCL_NG!J54+PPCL_Spot!J54+GT_NG!J54+GT_Spot!J54+Bawana_NG!J54+Bawana_RLNG!J54+Bawana_Spot!J54</f>
        <v>55.5</v>
      </c>
      <c r="F54" s="194">
        <f>PPCL_NG!Q54+PPCL_Spot!Q54+GT_NG!Q54+GT_Spot!Q54+Bawana_NG!Q54+Bawana_RLNG!Q54+Bawana_Spot!Q54</f>
        <v>55.600341588385994</v>
      </c>
      <c r="G54" s="195">
        <f t="shared" si="1"/>
        <v>-0.10034158838599438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</v>
      </c>
      <c r="J54" s="195">
        <f t="shared" si="2"/>
        <v>0</v>
      </c>
      <c r="K54" s="194">
        <f>PPCL_NG!L54+PPCL_Spot!L54+GT_NG!L54+GT_Spot!L54+Bawana_NG!L54+Bawana_RLNG!L54+Bawana_Spot!L54</f>
        <v>21.63</v>
      </c>
      <c r="L54" s="194">
        <f>PPCL_NG!S54+PPCL_Spot!S54+GT_NG!S54+GT_Spot!S54+Bawana_NG!S54+Bawana_RLNG!S54+Bawana_Spot!S54</f>
        <v>21.651807571875889</v>
      </c>
      <c r="M54" s="195">
        <f t="shared" si="3"/>
        <v>-2.1807571875889664E-2</v>
      </c>
      <c r="N54" s="194">
        <f>PPCL_NG!M54+PPCL_Spot!M54+GT_NG!M54+GT_Spot!M54+Bawana_NG!M54+Bawana_RLNG!M54+Bawana_Spot!M54</f>
        <v>65</v>
      </c>
      <c r="O54" s="194">
        <f>PPCL_NG!T54+PPCL_Spot!T54+GT_NG!T54+GT_Spot!T54+Bawana_NG!T54+Bawana_RLNG!T54+Bawana_Spot!T54</f>
        <v>65.147167662966126</v>
      </c>
      <c r="P54" s="195">
        <f t="shared" si="4"/>
        <v>-0.14716766296612604</v>
      </c>
      <c r="Q54" s="195">
        <f t="shared" si="5"/>
        <v>-0.46999999999999886</v>
      </c>
    </row>
    <row r="55" spans="1:17">
      <c r="A55" s="34" t="s">
        <v>97</v>
      </c>
      <c r="B55" s="194">
        <f>PPCL_NG!I55+PPCL_Spot!I55+GT_NG!I55+GT_Spot!I55+Bawana_NG!I55+Bawana_RLNG!I55+Bawana_Spot!I55</f>
        <v>99</v>
      </c>
      <c r="C55" s="194">
        <f>PPCL_NG!P55+PPCL_Spot!P55+GT_NG!P55+GT_Spot!P55+Bawana_NG!P55+Bawana_RLNG!P55+Bawana_Spot!P55</f>
        <v>99.200683176771989</v>
      </c>
      <c r="D55" s="195">
        <f t="shared" si="0"/>
        <v>-0.20068317677198877</v>
      </c>
      <c r="E55" s="194">
        <f>PPCL_NG!J55+PPCL_Spot!J55+GT_NG!J55+GT_Spot!J55+Bawana_NG!J55+Bawana_RLNG!J55+Bawana_Spot!J55</f>
        <v>55.5</v>
      </c>
      <c r="F55" s="194">
        <f>PPCL_NG!Q55+PPCL_Spot!Q55+GT_NG!Q55+GT_Spot!Q55+Bawana_NG!Q55+Bawana_RLNG!Q55+Bawana_Spot!Q55</f>
        <v>55.600341588385994</v>
      </c>
      <c r="G55" s="195">
        <f t="shared" si="1"/>
        <v>-0.10034158838599438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</v>
      </c>
      <c r="J55" s="195">
        <f t="shared" si="2"/>
        <v>0</v>
      </c>
      <c r="K55" s="194">
        <f>PPCL_NG!L55+PPCL_Spot!L55+GT_NG!L55+GT_Spot!L55+Bawana_NG!L55+Bawana_RLNG!L55+Bawana_Spot!L55</f>
        <v>21.63</v>
      </c>
      <c r="L55" s="194">
        <f>PPCL_NG!S55+PPCL_Spot!S55+GT_NG!S55+GT_Spot!S55+Bawana_NG!S55+Bawana_RLNG!S55+Bawana_Spot!S55</f>
        <v>21.651807571875889</v>
      </c>
      <c r="M55" s="195">
        <f t="shared" si="3"/>
        <v>-2.1807571875889664E-2</v>
      </c>
      <c r="N55" s="194">
        <f>PPCL_NG!M55+PPCL_Spot!M55+GT_NG!M55+GT_Spot!M55+Bawana_NG!M55+Bawana_RLNG!M55+Bawana_Spot!M55</f>
        <v>65</v>
      </c>
      <c r="O55" s="194">
        <f>PPCL_NG!T55+PPCL_Spot!T55+GT_NG!T55+GT_Spot!T55+Bawana_NG!T55+Bawana_RLNG!T55+Bawana_Spot!T55</f>
        <v>65.147167662966126</v>
      </c>
      <c r="P55" s="195">
        <f t="shared" si="4"/>
        <v>-0.14716766296612604</v>
      </c>
      <c r="Q55" s="195">
        <f t="shared" si="5"/>
        <v>-0.46999999999999886</v>
      </c>
    </row>
    <row r="56" spans="1:17">
      <c r="A56" s="34" t="s">
        <v>98</v>
      </c>
      <c r="B56" s="194">
        <f>PPCL_NG!I56+PPCL_Spot!I56+GT_NG!I56+GT_Spot!I56+Bawana_NG!I56+Bawana_RLNG!I56+Bawana_Spot!I56</f>
        <v>99</v>
      </c>
      <c r="C56" s="194">
        <f>PPCL_NG!P56+PPCL_Spot!P56+GT_NG!P56+GT_Spot!P56+Bawana_NG!P56+Bawana_RLNG!P56+Bawana_Spot!P56</f>
        <v>99.200683176771989</v>
      </c>
      <c r="D56" s="195">
        <f t="shared" si="0"/>
        <v>-0.20068317677198877</v>
      </c>
      <c r="E56" s="194">
        <f>PPCL_NG!J56+PPCL_Spot!J56+GT_NG!J56+GT_Spot!J56+Bawana_NG!J56+Bawana_RLNG!J56+Bawana_Spot!J56</f>
        <v>55.5</v>
      </c>
      <c r="F56" s="194">
        <f>PPCL_NG!Q56+PPCL_Spot!Q56+GT_NG!Q56+GT_Spot!Q56+Bawana_NG!Q56+Bawana_RLNG!Q56+Bawana_Spot!Q56</f>
        <v>55.600341588385994</v>
      </c>
      <c r="G56" s="195">
        <f t="shared" si="1"/>
        <v>-0.10034158838599438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</v>
      </c>
      <c r="J56" s="195">
        <f t="shared" si="2"/>
        <v>0</v>
      </c>
      <c r="K56" s="194">
        <f>PPCL_NG!L56+PPCL_Spot!L56+GT_NG!L56+GT_Spot!L56+Bawana_NG!L56+Bawana_RLNG!L56+Bawana_Spot!L56</f>
        <v>21.63</v>
      </c>
      <c r="L56" s="194">
        <f>PPCL_NG!S56+PPCL_Spot!S56+GT_NG!S56+GT_Spot!S56+Bawana_NG!S56+Bawana_RLNG!S56+Bawana_Spot!S56</f>
        <v>21.651807571875889</v>
      </c>
      <c r="M56" s="195">
        <f t="shared" si="3"/>
        <v>-2.1807571875889664E-2</v>
      </c>
      <c r="N56" s="194">
        <f>PPCL_NG!M56+PPCL_Spot!M56+GT_NG!M56+GT_Spot!M56+Bawana_NG!M56+Bawana_RLNG!M56+Bawana_Spot!M56</f>
        <v>65</v>
      </c>
      <c r="O56" s="194">
        <f>PPCL_NG!T56+PPCL_Spot!T56+GT_NG!T56+GT_Spot!T56+Bawana_NG!T56+Bawana_RLNG!T56+Bawana_Spot!T56</f>
        <v>65.147167662966126</v>
      </c>
      <c r="P56" s="195">
        <f t="shared" si="4"/>
        <v>-0.14716766296612604</v>
      </c>
      <c r="Q56" s="195">
        <f t="shared" si="5"/>
        <v>-0.46999999999999886</v>
      </c>
    </row>
    <row r="57" spans="1:17">
      <c r="A57" s="34" t="s">
        <v>99</v>
      </c>
      <c r="B57" s="194">
        <f>PPCL_NG!I57+PPCL_Spot!I57+GT_NG!I57+GT_Spot!I57+Bawana_NG!I57+Bawana_RLNG!I57+Bawana_Spot!I57</f>
        <v>99</v>
      </c>
      <c r="C57" s="194">
        <f>PPCL_NG!P57+PPCL_Spot!P57+GT_NG!P57+GT_Spot!P57+Bawana_NG!P57+Bawana_RLNG!P57+Bawana_Spot!P57</f>
        <v>99.200683176771989</v>
      </c>
      <c r="D57" s="195">
        <f t="shared" si="0"/>
        <v>-0.20068317677198877</v>
      </c>
      <c r="E57" s="194">
        <f>PPCL_NG!J57+PPCL_Spot!J57+GT_NG!J57+GT_Spot!J57+Bawana_NG!J57+Bawana_RLNG!J57+Bawana_Spot!J57</f>
        <v>55.5</v>
      </c>
      <c r="F57" s="194">
        <f>PPCL_NG!Q57+PPCL_Spot!Q57+GT_NG!Q57+GT_Spot!Q57+Bawana_NG!Q57+Bawana_RLNG!Q57+Bawana_Spot!Q57</f>
        <v>55.600341588385994</v>
      </c>
      <c r="G57" s="195">
        <f t="shared" si="1"/>
        <v>-0.10034158838599438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</v>
      </c>
      <c r="J57" s="195">
        <f t="shared" si="2"/>
        <v>0</v>
      </c>
      <c r="K57" s="194">
        <f>PPCL_NG!L57+PPCL_Spot!L57+GT_NG!L57+GT_Spot!L57+Bawana_NG!L57+Bawana_RLNG!L57+Bawana_Spot!L57</f>
        <v>21.63</v>
      </c>
      <c r="L57" s="194">
        <f>PPCL_NG!S57+PPCL_Spot!S57+GT_NG!S57+GT_Spot!S57+Bawana_NG!S57+Bawana_RLNG!S57+Bawana_Spot!S57</f>
        <v>21.651807571875889</v>
      </c>
      <c r="M57" s="195">
        <f t="shared" si="3"/>
        <v>-2.1807571875889664E-2</v>
      </c>
      <c r="N57" s="194">
        <f>PPCL_NG!M57+PPCL_Spot!M57+GT_NG!M57+GT_Spot!M57+Bawana_NG!M57+Bawana_RLNG!M57+Bawana_Spot!M57</f>
        <v>65</v>
      </c>
      <c r="O57" s="194">
        <f>PPCL_NG!T57+PPCL_Spot!T57+GT_NG!T57+GT_Spot!T57+Bawana_NG!T57+Bawana_RLNG!T57+Bawana_Spot!T57</f>
        <v>65.147167662966126</v>
      </c>
      <c r="P57" s="195">
        <f t="shared" si="4"/>
        <v>-0.14716766296612604</v>
      </c>
      <c r="Q57" s="195">
        <f t="shared" si="5"/>
        <v>-0.46999999999999886</v>
      </c>
    </row>
    <row r="58" spans="1:17">
      <c r="A58" s="34" t="s">
        <v>100</v>
      </c>
      <c r="B58" s="194">
        <f>PPCL_NG!I58+PPCL_Spot!I58+GT_NG!I58+GT_Spot!I58+Bawana_NG!I58+Bawana_RLNG!I58+Bawana_Spot!I58</f>
        <v>99</v>
      </c>
      <c r="C58" s="194">
        <f>PPCL_NG!P58+PPCL_Spot!P58+GT_NG!P58+GT_Spot!P58+Bawana_NG!P58+Bawana_RLNG!P58+Bawana_Spot!P58</f>
        <v>99.200683176771989</v>
      </c>
      <c r="D58" s="195">
        <f t="shared" si="0"/>
        <v>-0.20068317677198877</v>
      </c>
      <c r="E58" s="194">
        <f>PPCL_NG!J58+PPCL_Spot!J58+GT_NG!J58+GT_Spot!J58+Bawana_NG!J58+Bawana_RLNG!J58+Bawana_Spot!J58</f>
        <v>55.5</v>
      </c>
      <c r="F58" s="194">
        <f>PPCL_NG!Q58+PPCL_Spot!Q58+GT_NG!Q58+GT_Spot!Q58+Bawana_NG!Q58+Bawana_RLNG!Q58+Bawana_Spot!Q58</f>
        <v>55.600341588385994</v>
      </c>
      <c r="G58" s="195">
        <f t="shared" si="1"/>
        <v>-0.10034158838599438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</v>
      </c>
      <c r="J58" s="195">
        <f t="shared" si="2"/>
        <v>0</v>
      </c>
      <c r="K58" s="194">
        <f>PPCL_NG!L58+PPCL_Spot!L58+GT_NG!L58+GT_Spot!L58+Bawana_NG!L58+Bawana_RLNG!L58+Bawana_Spot!L58</f>
        <v>21.63</v>
      </c>
      <c r="L58" s="194">
        <f>PPCL_NG!S58+PPCL_Spot!S58+GT_NG!S58+GT_Spot!S58+Bawana_NG!S58+Bawana_RLNG!S58+Bawana_Spot!S58</f>
        <v>21.651807571875889</v>
      </c>
      <c r="M58" s="195">
        <f t="shared" si="3"/>
        <v>-2.1807571875889664E-2</v>
      </c>
      <c r="N58" s="194">
        <f>PPCL_NG!M58+PPCL_Spot!M58+GT_NG!M58+GT_Spot!M58+Bawana_NG!M58+Bawana_RLNG!M58+Bawana_Spot!M58</f>
        <v>65</v>
      </c>
      <c r="O58" s="194">
        <f>PPCL_NG!T58+PPCL_Spot!T58+GT_NG!T58+GT_Spot!T58+Bawana_NG!T58+Bawana_RLNG!T58+Bawana_Spot!T58</f>
        <v>65.147167662966126</v>
      </c>
      <c r="P58" s="195">
        <f t="shared" si="4"/>
        <v>-0.14716766296612604</v>
      </c>
      <c r="Q58" s="195">
        <f t="shared" si="5"/>
        <v>-0.46999999999999886</v>
      </c>
    </row>
    <row r="59" spans="1:17">
      <c r="A59" s="34" t="s">
        <v>101</v>
      </c>
      <c r="B59" s="194">
        <f>PPCL_NG!I59+PPCL_Spot!I59+GT_NG!I59+GT_Spot!I59+Bawana_NG!I59+Bawana_RLNG!I59+Bawana_Spot!I59</f>
        <v>99</v>
      </c>
      <c r="C59" s="194">
        <f>PPCL_NG!P59+PPCL_Spot!P59+GT_NG!P59+GT_Spot!P59+Bawana_NG!P59+Bawana_RLNG!P59+Bawana_Spot!P59</f>
        <v>99.200683176771989</v>
      </c>
      <c r="D59" s="195">
        <f t="shared" si="0"/>
        <v>-0.20068317677198877</v>
      </c>
      <c r="E59" s="194">
        <f>PPCL_NG!J59+PPCL_Spot!J59+GT_NG!J59+GT_Spot!J59+Bawana_NG!J59+Bawana_RLNG!J59+Bawana_Spot!J59</f>
        <v>55.5</v>
      </c>
      <c r="F59" s="194">
        <f>PPCL_NG!Q59+PPCL_Spot!Q59+GT_NG!Q59+GT_Spot!Q59+Bawana_NG!Q59+Bawana_RLNG!Q59+Bawana_Spot!Q59</f>
        <v>55.600341588385994</v>
      </c>
      <c r="G59" s="195">
        <f t="shared" si="1"/>
        <v>-0.10034158838599438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</v>
      </c>
      <c r="J59" s="195">
        <f t="shared" si="2"/>
        <v>0</v>
      </c>
      <c r="K59" s="194">
        <f>PPCL_NG!L59+PPCL_Spot!L59+GT_NG!L59+GT_Spot!L59+Bawana_NG!L59+Bawana_RLNG!L59+Bawana_Spot!L59</f>
        <v>21.63</v>
      </c>
      <c r="L59" s="194">
        <f>PPCL_NG!S59+PPCL_Spot!S59+GT_NG!S59+GT_Spot!S59+Bawana_NG!S59+Bawana_RLNG!S59+Bawana_Spot!S59</f>
        <v>21.651807571875889</v>
      </c>
      <c r="M59" s="195">
        <f t="shared" si="3"/>
        <v>-2.1807571875889664E-2</v>
      </c>
      <c r="N59" s="194">
        <f>PPCL_NG!M59+PPCL_Spot!M59+GT_NG!M59+GT_Spot!M59+Bawana_NG!M59+Bawana_RLNG!M59+Bawana_Spot!M59</f>
        <v>65</v>
      </c>
      <c r="O59" s="194">
        <f>PPCL_NG!T59+PPCL_Spot!T59+GT_NG!T59+GT_Spot!T59+Bawana_NG!T59+Bawana_RLNG!T59+Bawana_Spot!T59</f>
        <v>65.147167662966126</v>
      </c>
      <c r="P59" s="195">
        <f t="shared" si="4"/>
        <v>-0.14716766296612604</v>
      </c>
      <c r="Q59" s="195">
        <f t="shared" si="5"/>
        <v>-0.46999999999999886</v>
      </c>
    </row>
    <row r="60" spans="1:17">
      <c r="A60" s="34" t="s">
        <v>102</v>
      </c>
      <c r="B60" s="194">
        <f>PPCL_NG!I60+PPCL_Spot!I60+GT_NG!I60+GT_Spot!I60+Bawana_NG!I60+Bawana_RLNG!I60+Bawana_Spot!I60</f>
        <v>99</v>
      </c>
      <c r="C60" s="194">
        <f>PPCL_NG!P60+PPCL_Spot!P60+GT_NG!P60+GT_Spot!P60+Bawana_NG!P60+Bawana_RLNG!P60+Bawana_Spot!P60</f>
        <v>99.206563140931735</v>
      </c>
      <c r="D60" s="195">
        <f t="shared" si="0"/>
        <v>-0.20656314093173478</v>
      </c>
      <c r="E60" s="194">
        <f>PPCL_NG!J60+PPCL_Spot!J60+GT_NG!J60+GT_Spot!J60+Bawana_NG!J60+Bawana_RLNG!J60+Bawana_Spot!J60</f>
        <v>54.68</v>
      </c>
      <c r="F60" s="194">
        <f>PPCL_NG!Q60+PPCL_Spot!Q60+GT_NG!Q60+GT_Spot!Q60+Bawana_NG!Q60+Bawana_RLNG!Q60+Bawana_Spot!Q60</f>
        <v>54.771989452094928</v>
      </c>
      <c r="G60" s="195">
        <f t="shared" si="1"/>
        <v>-9.1989452094928481E-2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</v>
      </c>
      <c r="J60" s="195">
        <f t="shared" si="2"/>
        <v>0</v>
      </c>
      <c r="K60" s="194">
        <f>PPCL_NG!L60+PPCL_Spot!L60+GT_NG!L60+GT_Spot!L60+Bawana_NG!L60+Bawana_RLNG!L60+Bawana_Spot!L60</f>
        <v>21.45</v>
      </c>
      <c r="L60" s="194">
        <f>PPCL_NG!S60+PPCL_Spot!S60+GT_NG!S60+GT_Spot!S60+Bawana_NG!S60+Bawana_RLNG!S60+Bawana_Spot!S60</f>
        <v>21.469967770290069</v>
      </c>
      <c r="M60" s="195">
        <f t="shared" si="3"/>
        <v>-1.9967770290069353E-2</v>
      </c>
      <c r="N60" s="194">
        <f>PPCL_NG!M60+PPCL_Spot!M60+GT_NG!M60+GT_Spot!M60+Bawana_NG!M60+Bawana_RLNG!M60+Bawana_Spot!M60</f>
        <v>65</v>
      </c>
      <c r="O60" s="194">
        <f>PPCL_NG!T60+PPCL_Spot!T60+GT_NG!T60+GT_Spot!T60+Bawana_NG!T60+Bawana_RLNG!T60+Bawana_Spot!T60</f>
        <v>65.151479636683277</v>
      </c>
      <c r="P60" s="195">
        <f t="shared" si="4"/>
        <v>-0.15147963668327691</v>
      </c>
      <c r="Q60" s="195">
        <f t="shared" si="5"/>
        <v>-0.47000000000000952</v>
      </c>
    </row>
    <row r="61" spans="1:17">
      <c r="A61" s="34" t="s">
        <v>103</v>
      </c>
      <c r="B61" s="194">
        <f>PPCL_NG!I61+PPCL_Spot!I61+GT_NG!I61+GT_Spot!I61+Bawana_NG!I61+Bawana_RLNG!I61+Bawana_Spot!I61</f>
        <v>99</v>
      </c>
      <c r="C61" s="194">
        <f>PPCL_NG!P61+PPCL_Spot!P61+GT_NG!P61+GT_Spot!P61+Bawana_NG!P61+Bawana_RLNG!P61+Bawana_Spot!P61</f>
        <v>99.206563140931735</v>
      </c>
      <c r="D61" s="195">
        <f t="shared" si="0"/>
        <v>-0.20656314093173478</v>
      </c>
      <c r="E61" s="194">
        <f>PPCL_NG!J61+PPCL_Spot!J61+GT_NG!J61+GT_Spot!J61+Bawana_NG!J61+Bawana_RLNG!J61+Bawana_Spot!J61</f>
        <v>54.68</v>
      </c>
      <c r="F61" s="194">
        <f>PPCL_NG!Q61+PPCL_Spot!Q61+GT_NG!Q61+GT_Spot!Q61+Bawana_NG!Q61+Bawana_RLNG!Q61+Bawana_Spot!Q61</f>
        <v>54.771989452094928</v>
      </c>
      <c r="G61" s="195">
        <f t="shared" si="1"/>
        <v>-9.1989452094928481E-2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</v>
      </c>
      <c r="J61" s="195">
        <f t="shared" si="2"/>
        <v>0</v>
      </c>
      <c r="K61" s="194">
        <f>PPCL_NG!L61+PPCL_Spot!L61+GT_NG!L61+GT_Spot!L61+Bawana_NG!L61+Bawana_RLNG!L61+Bawana_Spot!L61</f>
        <v>21.45</v>
      </c>
      <c r="L61" s="194">
        <f>PPCL_NG!S61+PPCL_Spot!S61+GT_NG!S61+GT_Spot!S61+Bawana_NG!S61+Bawana_RLNG!S61+Bawana_Spot!S61</f>
        <v>21.469967770290069</v>
      </c>
      <c r="M61" s="195">
        <f t="shared" si="3"/>
        <v>-1.9967770290069353E-2</v>
      </c>
      <c r="N61" s="194">
        <f>PPCL_NG!M61+PPCL_Spot!M61+GT_NG!M61+GT_Spot!M61+Bawana_NG!M61+Bawana_RLNG!M61+Bawana_Spot!M61</f>
        <v>65</v>
      </c>
      <c r="O61" s="194">
        <f>PPCL_NG!T61+PPCL_Spot!T61+GT_NG!T61+GT_Spot!T61+Bawana_NG!T61+Bawana_RLNG!T61+Bawana_Spot!T61</f>
        <v>65.151479636683277</v>
      </c>
      <c r="P61" s="195">
        <f t="shared" si="4"/>
        <v>-0.15147963668327691</v>
      </c>
      <c r="Q61" s="195">
        <f t="shared" si="5"/>
        <v>-0.47000000000000952</v>
      </c>
    </row>
    <row r="62" spans="1:17">
      <c r="A62" s="34" t="s">
        <v>104</v>
      </c>
      <c r="B62" s="194">
        <f>PPCL_NG!I62+PPCL_Spot!I62+GT_NG!I62+GT_Spot!I62+Bawana_NG!I62+Bawana_RLNG!I62+Bawana_Spot!I62</f>
        <v>99</v>
      </c>
      <c r="C62" s="194">
        <f>PPCL_NG!P62+PPCL_Spot!P62+GT_NG!P62+GT_Spot!P62+Bawana_NG!P62+Bawana_RLNG!P62+Bawana_Spot!P62</f>
        <v>99.206563140931735</v>
      </c>
      <c r="D62" s="195">
        <f t="shared" si="0"/>
        <v>-0.20656314093173478</v>
      </c>
      <c r="E62" s="194">
        <f>PPCL_NG!J62+PPCL_Spot!J62+GT_NG!J62+GT_Spot!J62+Bawana_NG!J62+Bawana_RLNG!J62+Bawana_Spot!J62</f>
        <v>54.68</v>
      </c>
      <c r="F62" s="194">
        <f>PPCL_NG!Q62+PPCL_Spot!Q62+GT_NG!Q62+GT_Spot!Q62+Bawana_NG!Q62+Bawana_RLNG!Q62+Bawana_Spot!Q62</f>
        <v>54.771989452094928</v>
      </c>
      <c r="G62" s="195">
        <f t="shared" si="1"/>
        <v>-9.1989452094928481E-2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</v>
      </c>
      <c r="J62" s="195">
        <f t="shared" si="2"/>
        <v>0</v>
      </c>
      <c r="K62" s="194">
        <f>PPCL_NG!L62+PPCL_Spot!L62+GT_NG!L62+GT_Spot!L62+Bawana_NG!L62+Bawana_RLNG!L62+Bawana_Spot!L62</f>
        <v>21.45</v>
      </c>
      <c r="L62" s="194">
        <f>PPCL_NG!S62+PPCL_Spot!S62+GT_NG!S62+GT_Spot!S62+Bawana_NG!S62+Bawana_RLNG!S62+Bawana_Spot!S62</f>
        <v>21.469967770290069</v>
      </c>
      <c r="M62" s="195">
        <f t="shared" si="3"/>
        <v>-1.9967770290069353E-2</v>
      </c>
      <c r="N62" s="194">
        <f>PPCL_NG!M62+PPCL_Spot!M62+GT_NG!M62+GT_Spot!M62+Bawana_NG!M62+Bawana_RLNG!M62+Bawana_Spot!M62</f>
        <v>65</v>
      </c>
      <c r="O62" s="194">
        <f>PPCL_NG!T62+PPCL_Spot!T62+GT_NG!T62+GT_Spot!T62+Bawana_NG!T62+Bawana_RLNG!T62+Bawana_Spot!T62</f>
        <v>65.151479636683277</v>
      </c>
      <c r="P62" s="195">
        <f t="shared" si="4"/>
        <v>-0.15147963668327691</v>
      </c>
      <c r="Q62" s="195">
        <f t="shared" si="5"/>
        <v>-0.47000000000000952</v>
      </c>
    </row>
    <row r="63" spans="1:17">
      <c r="A63" s="34" t="s">
        <v>105</v>
      </c>
      <c r="B63" s="194">
        <f>PPCL_NG!I63+PPCL_Spot!I63+GT_NG!I63+GT_Spot!I63+Bawana_NG!I63+Bawana_RLNG!I63+Bawana_Spot!I63</f>
        <v>99</v>
      </c>
      <c r="C63" s="194">
        <f>PPCL_NG!P63+PPCL_Spot!P63+GT_NG!P63+GT_Spot!P63+Bawana_NG!P63+Bawana_RLNG!P63+Bawana_Spot!P63</f>
        <v>99.206563140931735</v>
      </c>
      <c r="D63" s="195">
        <f t="shared" si="0"/>
        <v>-0.20656314093173478</v>
      </c>
      <c r="E63" s="194">
        <f>PPCL_NG!J63+PPCL_Spot!J63+GT_NG!J63+GT_Spot!J63+Bawana_NG!J63+Bawana_RLNG!J63+Bawana_Spot!J63</f>
        <v>54.68</v>
      </c>
      <c r="F63" s="194">
        <f>PPCL_NG!Q63+PPCL_Spot!Q63+GT_NG!Q63+GT_Spot!Q63+Bawana_NG!Q63+Bawana_RLNG!Q63+Bawana_Spot!Q63</f>
        <v>54.771989452094928</v>
      </c>
      <c r="G63" s="195">
        <f t="shared" si="1"/>
        <v>-9.1989452094928481E-2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</v>
      </c>
      <c r="J63" s="195">
        <f t="shared" si="2"/>
        <v>0</v>
      </c>
      <c r="K63" s="194">
        <f>PPCL_NG!L63+PPCL_Spot!L63+GT_NG!L63+GT_Spot!L63+Bawana_NG!L63+Bawana_RLNG!L63+Bawana_Spot!L63</f>
        <v>21.45</v>
      </c>
      <c r="L63" s="194">
        <f>PPCL_NG!S63+PPCL_Spot!S63+GT_NG!S63+GT_Spot!S63+Bawana_NG!S63+Bawana_RLNG!S63+Bawana_Spot!S63</f>
        <v>21.469967770290069</v>
      </c>
      <c r="M63" s="195">
        <f t="shared" si="3"/>
        <v>-1.9967770290069353E-2</v>
      </c>
      <c r="N63" s="194">
        <f>PPCL_NG!M63+PPCL_Spot!M63+GT_NG!M63+GT_Spot!M63+Bawana_NG!M63+Bawana_RLNG!M63+Bawana_Spot!M63</f>
        <v>65</v>
      </c>
      <c r="O63" s="194">
        <f>PPCL_NG!T63+PPCL_Spot!T63+GT_NG!T63+GT_Spot!T63+Bawana_NG!T63+Bawana_RLNG!T63+Bawana_Spot!T63</f>
        <v>65.151479636683277</v>
      </c>
      <c r="P63" s="195">
        <f t="shared" si="4"/>
        <v>-0.15147963668327691</v>
      </c>
      <c r="Q63" s="195">
        <f t="shared" si="5"/>
        <v>-0.47000000000000952</v>
      </c>
    </row>
    <row r="64" spans="1:17">
      <c r="A64" s="34" t="s">
        <v>106</v>
      </c>
      <c r="B64" s="194">
        <f>PPCL_NG!I64+PPCL_Spot!I64+GT_NG!I64+GT_Spot!I64+Bawana_NG!I64+Bawana_RLNG!I64+Bawana_Spot!I64</f>
        <v>99</v>
      </c>
      <c r="C64" s="194">
        <f>PPCL_NG!P64+PPCL_Spot!P64+GT_NG!P64+GT_Spot!P64+Bawana_NG!P64+Bawana_RLNG!P64+Bawana_Spot!P64</f>
        <v>99.206563140931735</v>
      </c>
      <c r="D64" s="195">
        <f t="shared" si="0"/>
        <v>-0.20656314093173478</v>
      </c>
      <c r="E64" s="194">
        <f>PPCL_NG!J64+PPCL_Spot!J64+GT_NG!J64+GT_Spot!J64+Bawana_NG!J64+Bawana_RLNG!J64+Bawana_Spot!J64</f>
        <v>54.68</v>
      </c>
      <c r="F64" s="194">
        <f>PPCL_NG!Q64+PPCL_Spot!Q64+GT_NG!Q64+GT_Spot!Q64+Bawana_NG!Q64+Bawana_RLNG!Q64+Bawana_Spot!Q64</f>
        <v>54.771989452094928</v>
      </c>
      <c r="G64" s="195">
        <f t="shared" si="1"/>
        <v>-9.1989452094928481E-2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</v>
      </c>
      <c r="J64" s="195">
        <f t="shared" si="2"/>
        <v>0</v>
      </c>
      <c r="K64" s="194">
        <f>PPCL_NG!L64+PPCL_Spot!L64+GT_NG!L64+GT_Spot!L64+Bawana_NG!L64+Bawana_RLNG!L64+Bawana_Spot!L64</f>
        <v>21.45</v>
      </c>
      <c r="L64" s="194">
        <f>PPCL_NG!S64+PPCL_Spot!S64+GT_NG!S64+GT_Spot!S64+Bawana_NG!S64+Bawana_RLNG!S64+Bawana_Spot!S64</f>
        <v>21.469967770290069</v>
      </c>
      <c r="M64" s="195">
        <f t="shared" si="3"/>
        <v>-1.9967770290069353E-2</v>
      </c>
      <c r="N64" s="194">
        <f>PPCL_NG!M64+PPCL_Spot!M64+GT_NG!M64+GT_Spot!M64+Bawana_NG!M64+Bawana_RLNG!M64+Bawana_Spot!M64</f>
        <v>65</v>
      </c>
      <c r="O64" s="194">
        <f>PPCL_NG!T64+PPCL_Spot!T64+GT_NG!T64+GT_Spot!T64+Bawana_NG!T64+Bawana_RLNG!T64+Bawana_Spot!T64</f>
        <v>65.151479636683277</v>
      </c>
      <c r="P64" s="195">
        <f t="shared" si="4"/>
        <v>-0.15147963668327691</v>
      </c>
      <c r="Q64" s="195">
        <f t="shared" si="5"/>
        <v>-0.47000000000000952</v>
      </c>
    </row>
    <row r="65" spans="1:17">
      <c r="A65" s="34" t="s">
        <v>107</v>
      </c>
      <c r="B65" s="194">
        <f>PPCL_NG!I65+PPCL_Spot!I65+GT_NG!I65+GT_Spot!I65+Bawana_NG!I65+Bawana_RLNG!I65+Bawana_Spot!I65</f>
        <v>99</v>
      </c>
      <c r="C65" s="194">
        <f>PPCL_NG!P65+PPCL_Spot!P65+GT_NG!P65+GT_Spot!P65+Bawana_NG!P65+Bawana_RLNG!P65+Bawana_Spot!P65</f>
        <v>99.206563140931735</v>
      </c>
      <c r="D65" s="195">
        <f t="shared" si="0"/>
        <v>-0.20656314093173478</v>
      </c>
      <c r="E65" s="194">
        <f>PPCL_NG!J65+PPCL_Spot!J65+GT_NG!J65+GT_Spot!J65+Bawana_NG!J65+Bawana_RLNG!J65+Bawana_Spot!J65</f>
        <v>54.68</v>
      </c>
      <c r="F65" s="194">
        <f>PPCL_NG!Q65+PPCL_Spot!Q65+GT_NG!Q65+GT_Spot!Q65+Bawana_NG!Q65+Bawana_RLNG!Q65+Bawana_Spot!Q65</f>
        <v>54.771989452094928</v>
      </c>
      <c r="G65" s="195">
        <f t="shared" si="1"/>
        <v>-9.1989452094928481E-2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</v>
      </c>
      <c r="J65" s="195">
        <f t="shared" si="2"/>
        <v>0</v>
      </c>
      <c r="K65" s="194">
        <f>PPCL_NG!L65+PPCL_Spot!L65+GT_NG!L65+GT_Spot!L65+Bawana_NG!L65+Bawana_RLNG!L65+Bawana_Spot!L65</f>
        <v>21.45</v>
      </c>
      <c r="L65" s="194">
        <f>PPCL_NG!S65+PPCL_Spot!S65+GT_NG!S65+GT_Spot!S65+Bawana_NG!S65+Bawana_RLNG!S65+Bawana_Spot!S65</f>
        <v>21.469967770290069</v>
      </c>
      <c r="M65" s="195">
        <f t="shared" si="3"/>
        <v>-1.9967770290069353E-2</v>
      </c>
      <c r="N65" s="194">
        <f>PPCL_NG!M65+PPCL_Spot!M65+GT_NG!M65+GT_Spot!M65+Bawana_NG!M65+Bawana_RLNG!M65+Bawana_Spot!M65</f>
        <v>65</v>
      </c>
      <c r="O65" s="194">
        <f>PPCL_NG!T65+PPCL_Spot!T65+GT_NG!T65+GT_Spot!T65+Bawana_NG!T65+Bawana_RLNG!T65+Bawana_Spot!T65</f>
        <v>65.151479636683277</v>
      </c>
      <c r="P65" s="195">
        <f t="shared" si="4"/>
        <v>-0.15147963668327691</v>
      </c>
      <c r="Q65" s="195">
        <f t="shared" si="5"/>
        <v>-0.47000000000000952</v>
      </c>
    </row>
    <row r="66" spans="1:17">
      <c r="A66" s="34" t="s">
        <v>108</v>
      </c>
      <c r="B66" s="194">
        <f>PPCL_NG!I66+PPCL_Spot!I66+GT_NG!I66+GT_Spot!I66+Bawana_NG!I66+Bawana_RLNG!I66+Bawana_Spot!I66</f>
        <v>99</v>
      </c>
      <c r="C66" s="194">
        <f>PPCL_NG!P66+PPCL_Spot!P66+GT_NG!P66+GT_Spot!P66+Bawana_NG!P66+Bawana_RLNG!P66+Bawana_Spot!P66</f>
        <v>99.206563140931735</v>
      </c>
      <c r="D66" s="195">
        <f t="shared" si="0"/>
        <v>-0.20656314093173478</v>
      </c>
      <c r="E66" s="194">
        <f>PPCL_NG!J66+PPCL_Spot!J66+GT_NG!J66+GT_Spot!J66+Bawana_NG!J66+Bawana_RLNG!J66+Bawana_Spot!J66</f>
        <v>54.68</v>
      </c>
      <c r="F66" s="194">
        <f>PPCL_NG!Q66+PPCL_Spot!Q66+GT_NG!Q66+GT_Spot!Q66+Bawana_NG!Q66+Bawana_RLNG!Q66+Bawana_Spot!Q66</f>
        <v>54.771989452094928</v>
      </c>
      <c r="G66" s="195">
        <f t="shared" si="1"/>
        <v>-9.1989452094928481E-2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</v>
      </c>
      <c r="J66" s="195">
        <f t="shared" si="2"/>
        <v>0</v>
      </c>
      <c r="K66" s="194">
        <f>PPCL_NG!L66+PPCL_Spot!L66+GT_NG!L66+GT_Spot!L66+Bawana_NG!L66+Bawana_RLNG!L66+Bawana_Spot!L66</f>
        <v>21.45</v>
      </c>
      <c r="L66" s="194">
        <f>PPCL_NG!S66+PPCL_Spot!S66+GT_NG!S66+GT_Spot!S66+Bawana_NG!S66+Bawana_RLNG!S66+Bawana_Spot!S66</f>
        <v>21.469967770290069</v>
      </c>
      <c r="M66" s="195">
        <f t="shared" si="3"/>
        <v>-1.9967770290069353E-2</v>
      </c>
      <c r="N66" s="194">
        <f>PPCL_NG!M66+PPCL_Spot!M66+GT_NG!M66+GT_Spot!M66+Bawana_NG!M66+Bawana_RLNG!M66+Bawana_Spot!M66</f>
        <v>65</v>
      </c>
      <c r="O66" s="194">
        <f>PPCL_NG!T66+PPCL_Spot!T66+GT_NG!T66+GT_Spot!T66+Bawana_NG!T66+Bawana_RLNG!T66+Bawana_Spot!T66</f>
        <v>65.151479636683277</v>
      </c>
      <c r="P66" s="195">
        <f t="shared" si="4"/>
        <v>-0.15147963668327691</v>
      </c>
      <c r="Q66" s="195">
        <f t="shared" si="5"/>
        <v>-0.47000000000000952</v>
      </c>
    </row>
    <row r="67" spans="1:17">
      <c r="A67" s="34" t="s">
        <v>109</v>
      </c>
      <c r="B67" s="194">
        <f>PPCL_NG!I67+PPCL_Spot!I67+GT_NG!I67+GT_Spot!I67+Bawana_NG!I67+Bawana_RLNG!I67+Bawana_Spot!I67</f>
        <v>99</v>
      </c>
      <c r="C67" s="194">
        <f>PPCL_NG!P67+PPCL_Spot!P67+GT_NG!P67+GT_Spot!P67+Bawana_NG!P67+Bawana_RLNG!P67+Bawana_Spot!P67</f>
        <v>99.200683176771989</v>
      </c>
      <c r="D67" s="195">
        <f t="shared" ref="D67:D99" si="6">B67-C67</f>
        <v>-0.20068317677198877</v>
      </c>
      <c r="E67" s="194">
        <f>PPCL_NG!J67+PPCL_Spot!J67+GT_NG!J67+GT_Spot!J67+Bawana_NG!J67+Bawana_RLNG!J67+Bawana_Spot!J67</f>
        <v>55.5</v>
      </c>
      <c r="F67" s="194">
        <f>PPCL_NG!Q67+PPCL_Spot!Q67+GT_NG!Q67+GT_Spot!Q67+Bawana_NG!Q67+Bawana_RLNG!Q67+Bawana_Spot!Q67</f>
        <v>55.600341588385994</v>
      </c>
      <c r="G67" s="195">
        <f t="shared" ref="G67:G99" si="7">E67-F67</f>
        <v>-0.10034158838599438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</v>
      </c>
      <c r="J67" s="195">
        <f t="shared" ref="J67:J99" si="8">H67-I67</f>
        <v>0</v>
      </c>
      <c r="K67" s="194">
        <f>PPCL_NG!L67+PPCL_Spot!L67+GT_NG!L67+GT_Spot!L67+Bawana_NG!L67+Bawana_RLNG!L67+Bawana_Spot!L67</f>
        <v>21.63</v>
      </c>
      <c r="L67" s="194">
        <f>PPCL_NG!S67+PPCL_Spot!S67+GT_NG!S67+GT_Spot!S67+Bawana_NG!S67+Bawana_RLNG!S67+Bawana_Spot!S67</f>
        <v>21.651807571875889</v>
      </c>
      <c r="M67" s="195">
        <f t="shared" ref="M67:M99" si="9">K67-L67</f>
        <v>-2.1807571875889664E-2</v>
      </c>
      <c r="N67" s="194">
        <f>PPCL_NG!M67+PPCL_Spot!M67+GT_NG!M67+GT_Spot!M67+Bawana_NG!M67+Bawana_RLNG!M67+Bawana_Spot!M67</f>
        <v>65</v>
      </c>
      <c r="O67" s="194">
        <f>PPCL_NG!T67+PPCL_Spot!T67+GT_NG!T67+GT_Spot!T67+Bawana_NG!T67+Bawana_RLNG!T67+Bawana_Spot!T67</f>
        <v>65.147167662966126</v>
      </c>
      <c r="P67" s="195">
        <f t="shared" ref="P67:P99" si="10">N67-O67</f>
        <v>-0.14716766296612604</v>
      </c>
      <c r="Q67" s="195">
        <f t="shared" si="5"/>
        <v>-0.46999999999999886</v>
      </c>
    </row>
    <row r="68" spans="1:17">
      <c r="A68" s="34" t="s">
        <v>110</v>
      </c>
      <c r="B68" s="194">
        <f>PPCL_NG!I68+PPCL_Spot!I68+GT_NG!I68+GT_Spot!I68+Bawana_NG!I68+Bawana_RLNG!I68+Bawana_Spot!I68</f>
        <v>99</v>
      </c>
      <c r="C68" s="194">
        <f>PPCL_NG!P68+PPCL_Spot!P68+GT_NG!P68+GT_Spot!P68+Bawana_NG!P68+Bawana_RLNG!P68+Bawana_Spot!P68</f>
        <v>99.200683176771989</v>
      </c>
      <c r="D68" s="195">
        <f t="shared" si="6"/>
        <v>-0.20068317677198877</v>
      </c>
      <c r="E68" s="194">
        <f>PPCL_NG!J68+PPCL_Spot!J68+GT_NG!J68+GT_Spot!J68+Bawana_NG!J68+Bawana_RLNG!J68+Bawana_Spot!J68</f>
        <v>55.5</v>
      </c>
      <c r="F68" s="194">
        <f>PPCL_NG!Q68+PPCL_Spot!Q68+GT_NG!Q68+GT_Spot!Q68+Bawana_NG!Q68+Bawana_RLNG!Q68+Bawana_Spot!Q68</f>
        <v>55.600341588385994</v>
      </c>
      <c r="G68" s="195">
        <f t="shared" si="7"/>
        <v>-0.10034158838599438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</v>
      </c>
      <c r="J68" s="195">
        <f t="shared" si="8"/>
        <v>0</v>
      </c>
      <c r="K68" s="194">
        <f>PPCL_NG!L68+PPCL_Spot!L68+GT_NG!L68+GT_Spot!L68+Bawana_NG!L68+Bawana_RLNG!L68+Bawana_Spot!L68</f>
        <v>21.63</v>
      </c>
      <c r="L68" s="194">
        <f>PPCL_NG!S68+PPCL_Spot!S68+GT_NG!S68+GT_Spot!S68+Bawana_NG!S68+Bawana_RLNG!S68+Bawana_Spot!S68</f>
        <v>21.651807571875889</v>
      </c>
      <c r="M68" s="195">
        <f t="shared" si="9"/>
        <v>-2.1807571875889664E-2</v>
      </c>
      <c r="N68" s="194">
        <f>PPCL_NG!M68+PPCL_Spot!M68+GT_NG!M68+GT_Spot!M68+Bawana_NG!M68+Bawana_RLNG!M68+Bawana_Spot!M68</f>
        <v>65</v>
      </c>
      <c r="O68" s="194">
        <f>PPCL_NG!T68+PPCL_Spot!T68+GT_NG!T68+GT_Spot!T68+Bawana_NG!T68+Bawana_RLNG!T68+Bawana_Spot!T68</f>
        <v>65.147167662966126</v>
      </c>
      <c r="P68" s="195">
        <f t="shared" si="10"/>
        <v>-0.14716766296612604</v>
      </c>
      <c r="Q68" s="195">
        <f t="shared" ref="Q68:Q99" si="11">D68+G68+J68+M68+P68</f>
        <v>-0.46999999999999886</v>
      </c>
    </row>
    <row r="69" spans="1:17">
      <c r="A69" s="34" t="s">
        <v>111</v>
      </c>
      <c r="B69" s="194">
        <f>PPCL_NG!I69+PPCL_Spot!I69+GT_NG!I69+GT_Spot!I69+Bawana_NG!I69+Bawana_RLNG!I69+Bawana_Spot!I69</f>
        <v>99</v>
      </c>
      <c r="C69" s="194">
        <f>PPCL_NG!P69+PPCL_Spot!P69+GT_NG!P69+GT_Spot!P69+Bawana_NG!P69+Bawana_RLNG!P69+Bawana_Spot!P69</f>
        <v>99.200683176771989</v>
      </c>
      <c r="D69" s="195">
        <f t="shared" si="6"/>
        <v>-0.20068317677198877</v>
      </c>
      <c r="E69" s="194">
        <f>PPCL_NG!J69+PPCL_Spot!J69+GT_NG!J69+GT_Spot!J69+Bawana_NG!J69+Bawana_RLNG!J69+Bawana_Spot!J69</f>
        <v>55.5</v>
      </c>
      <c r="F69" s="194">
        <f>PPCL_NG!Q69+PPCL_Spot!Q69+GT_NG!Q69+GT_Spot!Q69+Bawana_NG!Q69+Bawana_RLNG!Q69+Bawana_Spot!Q69</f>
        <v>55.600341588385994</v>
      </c>
      <c r="G69" s="195">
        <f t="shared" si="7"/>
        <v>-0.10034158838599438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</v>
      </c>
      <c r="J69" s="195">
        <f t="shared" si="8"/>
        <v>0</v>
      </c>
      <c r="K69" s="194">
        <f>PPCL_NG!L69+PPCL_Spot!L69+GT_NG!L69+GT_Spot!L69+Bawana_NG!L69+Bawana_RLNG!L69+Bawana_Spot!L69</f>
        <v>21.63</v>
      </c>
      <c r="L69" s="194">
        <f>PPCL_NG!S69+PPCL_Spot!S69+GT_NG!S69+GT_Spot!S69+Bawana_NG!S69+Bawana_RLNG!S69+Bawana_Spot!S69</f>
        <v>21.651807571875889</v>
      </c>
      <c r="M69" s="195">
        <f t="shared" si="9"/>
        <v>-2.1807571875889664E-2</v>
      </c>
      <c r="N69" s="194">
        <f>PPCL_NG!M69+PPCL_Spot!M69+GT_NG!M69+GT_Spot!M69+Bawana_NG!M69+Bawana_RLNG!M69+Bawana_Spot!M69</f>
        <v>65</v>
      </c>
      <c r="O69" s="194">
        <f>PPCL_NG!T69+PPCL_Spot!T69+GT_NG!T69+GT_Spot!T69+Bawana_NG!T69+Bawana_RLNG!T69+Bawana_Spot!T69</f>
        <v>65.147167662966126</v>
      </c>
      <c r="P69" s="195">
        <f t="shared" si="10"/>
        <v>-0.14716766296612604</v>
      </c>
      <c r="Q69" s="195">
        <f t="shared" si="11"/>
        <v>-0.46999999999999886</v>
      </c>
    </row>
    <row r="70" spans="1:17">
      <c r="A70" s="34" t="s">
        <v>112</v>
      </c>
      <c r="B70" s="194">
        <f>PPCL_NG!I70+PPCL_Spot!I70+GT_NG!I70+GT_Spot!I70+Bawana_NG!I70+Bawana_RLNG!I70+Bawana_Spot!I70</f>
        <v>99</v>
      </c>
      <c r="C70" s="194">
        <f>PPCL_NG!P70+PPCL_Spot!P70+GT_NG!P70+GT_Spot!P70+Bawana_NG!P70+Bawana_RLNG!P70+Bawana_Spot!P70</f>
        <v>99.200683176771989</v>
      </c>
      <c r="D70" s="195">
        <f t="shared" si="6"/>
        <v>-0.20068317677198877</v>
      </c>
      <c r="E70" s="194">
        <f>PPCL_NG!J70+PPCL_Spot!J70+GT_NG!J70+GT_Spot!J70+Bawana_NG!J70+Bawana_RLNG!J70+Bawana_Spot!J70</f>
        <v>55.5</v>
      </c>
      <c r="F70" s="194">
        <f>PPCL_NG!Q70+PPCL_Spot!Q70+GT_NG!Q70+GT_Spot!Q70+Bawana_NG!Q70+Bawana_RLNG!Q70+Bawana_Spot!Q70</f>
        <v>55.600341588385994</v>
      </c>
      <c r="G70" s="195">
        <f t="shared" si="7"/>
        <v>-0.10034158838599438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</v>
      </c>
      <c r="J70" s="195">
        <f t="shared" si="8"/>
        <v>0</v>
      </c>
      <c r="K70" s="194">
        <f>PPCL_NG!L70+PPCL_Spot!L70+GT_NG!L70+GT_Spot!L70+Bawana_NG!L70+Bawana_RLNG!L70+Bawana_Spot!L70</f>
        <v>21.63</v>
      </c>
      <c r="L70" s="194">
        <f>PPCL_NG!S70+PPCL_Spot!S70+GT_NG!S70+GT_Spot!S70+Bawana_NG!S70+Bawana_RLNG!S70+Bawana_Spot!S70</f>
        <v>21.651807571875889</v>
      </c>
      <c r="M70" s="195">
        <f t="shared" si="9"/>
        <v>-2.1807571875889664E-2</v>
      </c>
      <c r="N70" s="194">
        <f>PPCL_NG!M70+PPCL_Spot!M70+GT_NG!M70+GT_Spot!M70+Bawana_NG!M70+Bawana_RLNG!M70+Bawana_Spot!M70</f>
        <v>65</v>
      </c>
      <c r="O70" s="194">
        <f>PPCL_NG!T70+PPCL_Spot!T70+GT_NG!T70+GT_Spot!T70+Bawana_NG!T70+Bawana_RLNG!T70+Bawana_Spot!T70</f>
        <v>65.147167662966126</v>
      </c>
      <c r="P70" s="195">
        <f t="shared" si="10"/>
        <v>-0.14716766296612604</v>
      </c>
      <c r="Q70" s="195">
        <f t="shared" si="11"/>
        <v>-0.46999999999999886</v>
      </c>
    </row>
    <row r="71" spans="1:17">
      <c r="A71" s="34" t="s">
        <v>113</v>
      </c>
      <c r="B71" s="194">
        <f>PPCL_NG!I71+PPCL_Spot!I71+GT_NG!I71+GT_Spot!I71+Bawana_NG!I71+Bawana_RLNG!I71+Bawana_Spot!I71</f>
        <v>99</v>
      </c>
      <c r="C71" s="194">
        <f>PPCL_NG!P71+PPCL_Spot!P71+GT_NG!P71+GT_Spot!P71+Bawana_NG!P71+Bawana_RLNG!P71+Bawana_Spot!P71</f>
        <v>99.200683176771989</v>
      </c>
      <c r="D71" s="195">
        <f t="shared" si="6"/>
        <v>-0.20068317677198877</v>
      </c>
      <c r="E71" s="194">
        <f>PPCL_NG!J71+PPCL_Spot!J71+GT_NG!J71+GT_Spot!J71+Bawana_NG!J71+Bawana_RLNG!J71+Bawana_Spot!J71</f>
        <v>55.5</v>
      </c>
      <c r="F71" s="194">
        <f>PPCL_NG!Q71+PPCL_Spot!Q71+GT_NG!Q71+GT_Spot!Q71+Bawana_NG!Q71+Bawana_RLNG!Q71+Bawana_Spot!Q71</f>
        <v>55.600341588385994</v>
      </c>
      <c r="G71" s="195">
        <f t="shared" si="7"/>
        <v>-0.10034158838599438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</v>
      </c>
      <c r="J71" s="195">
        <f t="shared" si="8"/>
        <v>0</v>
      </c>
      <c r="K71" s="194">
        <f>PPCL_NG!L71+PPCL_Spot!L71+GT_NG!L71+GT_Spot!L71+Bawana_NG!L71+Bawana_RLNG!L71+Bawana_Spot!L71</f>
        <v>21.63</v>
      </c>
      <c r="L71" s="194">
        <f>PPCL_NG!S71+PPCL_Spot!S71+GT_NG!S71+GT_Spot!S71+Bawana_NG!S71+Bawana_RLNG!S71+Bawana_Spot!S71</f>
        <v>21.651807571875889</v>
      </c>
      <c r="M71" s="195">
        <f t="shared" si="9"/>
        <v>-2.1807571875889664E-2</v>
      </c>
      <c r="N71" s="194">
        <f>PPCL_NG!M71+PPCL_Spot!M71+GT_NG!M71+GT_Spot!M71+Bawana_NG!M71+Bawana_RLNG!M71+Bawana_Spot!M71</f>
        <v>65</v>
      </c>
      <c r="O71" s="194">
        <f>PPCL_NG!T71+PPCL_Spot!T71+GT_NG!T71+GT_Spot!T71+Bawana_NG!T71+Bawana_RLNG!T71+Bawana_Spot!T71</f>
        <v>65.147167662966126</v>
      </c>
      <c r="P71" s="195">
        <f t="shared" si="10"/>
        <v>-0.14716766296612604</v>
      </c>
      <c r="Q71" s="195">
        <f t="shared" si="11"/>
        <v>-0.46999999999999886</v>
      </c>
    </row>
    <row r="72" spans="1:17">
      <c r="A72" s="34" t="s">
        <v>114</v>
      </c>
      <c r="B72" s="194">
        <f>PPCL_NG!I72+PPCL_Spot!I72+GT_NG!I72+GT_Spot!I72+Bawana_NG!I72+Bawana_RLNG!I72+Bawana_Spot!I72</f>
        <v>99</v>
      </c>
      <c r="C72" s="194">
        <f>PPCL_NG!P72+PPCL_Spot!P72+GT_NG!P72+GT_Spot!P72+Bawana_NG!P72+Bawana_RLNG!P72+Bawana_Spot!P72</f>
        <v>99.200683176771989</v>
      </c>
      <c r="D72" s="195">
        <f t="shared" si="6"/>
        <v>-0.20068317677198877</v>
      </c>
      <c r="E72" s="194">
        <f>PPCL_NG!J72+PPCL_Spot!J72+GT_NG!J72+GT_Spot!J72+Bawana_NG!J72+Bawana_RLNG!J72+Bawana_Spot!J72</f>
        <v>55.5</v>
      </c>
      <c r="F72" s="194">
        <f>PPCL_NG!Q72+PPCL_Spot!Q72+GT_NG!Q72+GT_Spot!Q72+Bawana_NG!Q72+Bawana_RLNG!Q72+Bawana_Spot!Q72</f>
        <v>55.600341588385994</v>
      </c>
      <c r="G72" s="195">
        <f t="shared" si="7"/>
        <v>-0.10034158838599438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</v>
      </c>
      <c r="J72" s="195">
        <f t="shared" si="8"/>
        <v>0</v>
      </c>
      <c r="K72" s="194">
        <f>PPCL_NG!L72+PPCL_Spot!L72+GT_NG!L72+GT_Spot!L72+Bawana_NG!L72+Bawana_RLNG!L72+Bawana_Spot!L72</f>
        <v>21.63</v>
      </c>
      <c r="L72" s="194">
        <f>PPCL_NG!S72+PPCL_Spot!S72+GT_NG!S72+GT_Spot!S72+Bawana_NG!S72+Bawana_RLNG!S72+Bawana_Spot!S72</f>
        <v>21.651807571875889</v>
      </c>
      <c r="M72" s="195">
        <f t="shared" si="9"/>
        <v>-2.1807571875889664E-2</v>
      </c>
      <c r="N72" s="194">
        <f>PPCL_NG!M72+PPCL_Spot!M72+GT_NG!M72+GT_Spot!M72+Bawana_NG!M72+Bawana_RLNG!M72+Bawana_Spot!M72</f>
        <v>65</v>
      </c>
      <c r="O72" s="194">
        <f>PPCL_NG!T72+PPCL_Spot!T72+GT_NG!T72+GT_Spot!T72+Bawana_NG!T72+Bawana_RLNG!T72+Bawana_Spot!T72</f>
        <v>65.147167662966126</v>
      </c>
      <c r="P72" s="195">
        <f t="shared" si="10"/>
        <v>-0.14716766296612604</v>
      </c>
      <c r="Q72" s="195">
        <f t="shared" si="11"/>
        <v>-0.46999999999999886</v>
      </c>
    </row>
    <row r="73" spans="1:17">
      <c r="A73" s="34" t="s">
        <v>115</v>
      </c>
      <c r="B73" s="194">
        <f>PPCL_NG!I73+PPCL_Spot!I73+GT_NG!I73+GT_Spot!I73+Bawana_NG!I73+Bawana_RLNG!I73+Bawana_Spot!I73</f>
        <v>99</v>
      </c>
      <c r="C73" s="194">
        <f>PPCL_NG!P73+PPCL_Spot!P73+GT_NG!P73+GT_Spot!P73+Bawana_NG!P73+Bawana_RLNG!P73+Bawana_Spot!P73</f>
        <v>99.200683176771989</v>
      </c>
      <c r="D73" s="195">
        <f t="shared" si="6"/>
        <v>-0.20068317677198877</v>
      </c>
      <c r="E73" s="194">
        <f>PPCL_NG!J73+PPCL_Spot!J73+GT_NG!J73+GT_Spot!J73+Bawana_NG!J73+Bawana_RLNG!J73+Bawana_Spot!J73</f>
        <v>55.5</v>
      </c>
      <c r="F73" s="194">
        <f>PPCL_NG!Q73+PPCL_Spot!Q73+GT_NG!Q73+GT_Spot!Q73+Bawana_NG!Q73+Bawana_RLNG!Q73+Bawana_Spot!Q73</f>
        <v>55.600341588385994</v>
      </c>
      <c r="G73" s="195">
        <f t="shared" si="7"/>
        <v>-0.10034158838599438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21.63</v>
      </c>
      <c r="L73" s="194">
        <f>PPCL_NG!S73+PPCL_Spot!S73+GT_NG!S73+GT_Spot!S73+Bawana_NG!S73+Bawana_RLNG!S73+Bawana_Spot!S73</f>
        <v>21.651807571875889</v>
      </c>
      <c r="M73" s="195">
        <f t="shared" si="9"/>
        <v>-2.1807571875889664E-2</v>
      </c>
      <c r="N73" s="194">
        <f>PPCL_NG!M73+PPCL_Spot!M73+GT_NG!M73+GT_Spot!M73+Bawana_NG!M73+Bawana_RLNG!M73+Bawana_Spot!M73</f>
        <v>65</v>
      </c>
      <c r="O73" s="194">
        <f>PPCL_NG!T73+PPCL_Spot!T73+GT_NG!T73+GT_Spot!T73+Bawana_NG!T73+Bawana_RLNG!T73+Bawana_Spot!T73</f>
        <v>65.147167662966126</v>
      </c>
      <c r="P73" s="195">
        <f t="shared" si="10"/>
        <v>-0.14716766296612604</v>
      </c>
      <c r="Q73" s="195">
        <f t="shared" si="11"/>
        <v>-0.46999999999999886</v>
      </c>
    </row>
    <row r="74" spans="1:17">
      <c r="A74" s="34" t="s">
        <v>116</v>
      </c>
      <c r="B74" s="194">
        <f>PPCL_NG!I74+PPCL_Spot!I74+GT_NG!I74+GT_Spot!I74+Bawana_NG!I74+Bawana_RLNG!I74+Bawana_Spot!I74</f>
        <v>99</v>
      </c>
      <c r="C74" s="194">
        <f>PPCL_NG!P74+PPCL_Spot!P74+GT_NG!P74+GT_Spot!P74+Bawana_NG!P74+Bawana_RLNG!P74+Bawana_Spot!P74</f>
        <v>99.200683176771989</v>
      </c>
      <c r="D74" s="195">
        <f t="shared" si="6"/>
        <v>-0.20068317677198877</v>
      </c>
      <c r="E74" s="194">
        <f>PPCL_NG!J74+PPCL_Spot!J74+GT_NG!J74+GT_Spot!J74+Bawana_NG!J74+Bawana_RLNG!J74+Bawana_Spot!J74</f>
        <v>55.5</v>
      </c>
      <c r="F74" s="194">
        <f>PPCL_NG!Q74+PPCL_Spot!Q74+GT_NG!Q74+GT_Spot!Q74+Bawana_NG!Q74+Bawana_RLNG!Q74+Bawana_Spot!Q74</f>
        <v>55.600341588385994</v>
      </c>
      <c r="G74" s="195">
        <f t="shared" si="7"/>
        <v>-0.10034158838599438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21.63</v>
      </c>
      <c r="L74" s="194">
        <f>PPCL_NG!S74+PPCL_Spot!S74+GT_NG!S74+GT_Spot!S74+Bawana_NG!S74+Bawana_RLNG!S74+Bawana_Spot!S74</f>
        <v>21.651807571875889</v>
      </c>
      <c r="M74" s="195">
        <f t="shared" si="9"/>
        <v>-2.1807571875889664E-2</v>
      </c>
      <c r="N74" s="194">
        <f>PPCL_NG!M74+PPCL_Spot!M74+GT_NG!M74+GT_Spot!M74+Bawana_NG!M74+Bawana_RLNG!M74+Bawana_Spot!M74</f>
        <v>65</v>
      </c>
      <c r="O74" s="194">
        <f>PPCL_NG!T74+PPCL_Spot!T74+GT_NG!T74+GT_Spot!T74+Bawana_NG!T74+Bawana_RLNG!T74+Bawana_Spot!T74</f>
        <v>65.147167662966126</v>
      </c>
      <c r="P74" s="195">
        <f t="shared" si="10"/>
        <v>-0.14716766296612604</v>
      </c>
      <c r="Q74" s="195">
        <f t="shared" si="11"/>
        <v>-0.46999999999999886</v>
      </c>
    </row>
    <row r="75" spans="1:17">
      <c r="A75" s="34" t="s">
        <v>117</v>
      </c>
      <c r="B75" s="194">
        <f>PPCL_NG!I75+PPCL_Spot!I75+GT_NG!I75+GT_Spot!I75+Bawana_NG!I75+Bawana_RLNG!I75+Bawana_Spot!I75</f>
        <v>99</v>
      </c>
      <c r="C75" s="194">
        <f>PPCL_NG!P75+PPCL_Spot!P75+GT_NG!P75+GT_Spot!P75+Bawana_NG!P75+Bawana_RLNG!P75+Bawana_Spot!P75</f>
        <v>99.200683176771989</v>
      </c>
      <c r="D75" s="195">
        <f t="shared" si="6"/>
        <v>-0.20068317677198877</v>
      </c>
      <c r="E75" s="194">
        <f>PPCL_NG!J75+PPCL_Spot!J75+GT_NG!J75+GT_Spot!J75+Bawana_NG!J75+Bawana_RLNG!J75+Bawana_Spot!J75</f>
        <v>55.5</v>
      </c>
      <c r="F75" s="194">
        <f>PPCL_NG!Q75+PPCL_Spot!Q75+GT_NG!Q75+GT_Spot!Q75+Bawana_NG!Q75+Bawana_RLNG!Q75+Bawana_Spot!Q75</f>
        <v>55.600341588385994</v>
      </c>
      <c r="G75" s="195">
        <f t="shared" si="7"/>
        <v>-0.10034158838599438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21.63</v>
      </c>
      <c r="L75" s="194">
        <f>PPCL_NG!S75+PPCL_Spot!S75+GT_NG!S75+GT_Spot!S75+Bawana_NG!S75+Bawana_RLNG!S75+Bawana_Spot!S75</f>
        <v>21.651807571875889</v>
      </c>
      <c r="M75" s="195">
        <f t="shared" si="9"/>
        <v>-2.1807571875889664E-2</v>
      </c>
      <c r="N75" s="194">
        <f>PPCL_NG!M75+PPCL_Spot!M75+GT_NG!M75+GT_Spot!M75+Bawana_NG!M75+Bawana_RLNG!M75+Bawana_Spot!M75</f>
        <v>67.52000000000001</v>
      </c>
      <c r="O75" s="194">
        <f>PPCL_NG!T75+PPCL_Spot!T75+GT_NG!T75+GT_Spot!T75+Bawana_NG!T75+Bawana_RLNG!T75+Bawana_Spot!T75</f>
        <v>67.667167662966136</v>
      </c>
      <c r="P75" s="195">
        <f t="shared" si="10"/>
        <v>-0.14716766296612604</v>
      </c>
      <c r="Q75" s="195">
        <f t="shared" si="11"/>
        <v>-0.46999999999999886</v>
      </c>
    </row>
    <row r="76" spans="1:17">
      <c r="A76" s="34" t="s">
        <v>118</v>
      </c>
      <c r="B76" s="194">
        <f>PPCL_NG!I76+PPCL_Spot!I76+GT_NG!I76+GT_Spot!I76+Bawana_NG!I76+Bawana_RLNG!I76+Bawana_Spot!I76</f>
        <v>99</v>
      </c>
      <c r="C76" s="194">
        <f>PPCL_NG!P76+PPCL_Spot!P76+GT_NG!P76+GT_Spot!P76+Bawana_NG!P76+Bawana_RLNG!P76+Bawana_Spot!P76</f>
        <v>99.200683176771989</v>
      </c>
      <c r="D76" s="195">
        <f t="shared" si="6"/>
        <v>-0.20068317677198877</v>
      </c>
      <c r="E76" s="194">
        <f>PPCL_NG!J76+PPCL_Spot!J76+GT_NG!J76+GT_Spot!J76+Bawana_NG!J76+Bawana_RLNG!J76+Bawana_Spot!J76</f>
        <v>55.5</v>
      </c>
      <c r="F76" s="194">
        <f>PPCL_NG!Q76+PPCL_Spot!Q76+GT_NG!Q76+GT_Spot!Q76+Bawana_NG!Q76+Bawana_RLNG!Q76+Bawana_Spot!Q76</f>
        <v>55.600341588385994</v>
      </c>
      <c r="G76" s="195">
        <f t="shared" si="7"/>
        <v>-0.10034158838599438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</v>
      </c>
      <c r="J76" s="195">
        <f t="shared" si="8"/>
        <v>0</v>
      </c>
      <c r="K76" s="194">
        <f>PPCL_NG!L76+PPCL_Spot!L76+GT_NG!L76+GT_Spot!L76+Bawana_NG!L76+Bawana_RLNG!L76+Bawana_Spot!L76</f>
        <v>21.63</v>
      </c>
      <c r="L76" s="194">
        <f>PPCL_NG!S76+PPCL_Spot!S76+GT_NG!S76+GT_Spot!S76+Bawana_NG!S76+Bawana_RLNG!S76+Bawana_Spot!S76</f>
        <v>21.651807571875889</v>
      </c>
      <c r="M76" s="195">
        <f t="shared" si="9"/>
        <v>-2.1807571875889664E-2</v>
      </c>
      <c r="N76" s="194">
        <f>PPCL_NG!M76+PPCL_Spot!M76+GT_NG!M76+GT_Spot!M76+Bawana_NG!M76+Bawana_RLNG!M76+Bawana_Spot!M76</f>
        <v>67.52000000000001</v>
      </c>
      <c r="O76" s="194">
        <f>PPCL_NG!T76+PPCL_Spot!T76+GT_NG!T76+GT_Spot!T76+Bawana_NG!T76+Bawana_RLNG!T76+Bawana_Spot!T76</f>
        <v>67.667167662966136</v>
      </c>
      <c r="P76" s="195">
        <f t="shared" si="10"/>
        <v>-0.14716766296612604</v>
      </c>
      <c r="Q76" s="195">
        <f t="shared" si="11"/>
        <v>-0.46999999999999886</v>
      </c>
    </row>
    <row r="77" spans="1:17">
      <c r="A77" s="34" t="s">
        <v>119</v>
      </c>
      <c r="B77" s="194">
        <f>PPCL_NG!I77+PPCL_Spot!I77+GT_NG!I77+GT_Spot!I77+Bawana_NG!I77+Bawana_RLNG!I77+Bawana_Spot!I77</f>
        <v>99</v>
      </c>
      <c r="C77" s="194">
        <f>PPCL_NG!P77+PPCL_Spot!P77+GT_NG!P77+GT_Spot!P77+Bawana_NG!P77+Bawana_RLNG!P77+Bawana_Spot!P77</f>
        <v>99.200683176771989</v>
      </c>
      <c r="D77" s="195">
        <f t="shared" si="6"/>
        <v>-0.20068317677198877</v>
      </c>
      <c r="E77" s="194">
        <f>PPCL_NG!J77+PPCL_Spot!J77+GT_NG!J77+GT_Spot!J77+Bawana_NG!J77+Bawana_RLNG!J77+Bawana_Spot!J77</f>
        <v>55.5</v>
      </c>
      <c r="F77" s="194">
        <f>PPCL_NG!Q77+PPCL_Spot!Q77+GT_NG!Q77+GT_Spot!Q77+Bawana_NG!Q77+Bawana_RLNG!Q77+Bawana_Spot!Q77</f>
        <v>55.600341588385994</v>
      </c>
      <c r="G77" s="195">
        <f t="shared" si="7"/>
        <v>-0.10034158838599438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21.63</v>
      </c>
      <c r="L77" s="194">
        <f>PPCL_NG!S77+PPCL_Spot!S77+GT_NG!S77+GT_Spot!S77+Bawana_NG!S77+Bawana_RLNG!S77+Bawana_Spot!S77</f>
        <v>21.651807571875889</v>
      </c>
      <c r="M77" s="195">
        <f t="shared" si="9"/>
        <v>-2.1807571875889664E-2</v>
      </c>
      <c r="N77" s="194">
        <f>PPCL_NG!M77+PPCL_Spot!M77+GT_NG!M77+GT_Spot!M77+Bawana_NG!M77+Bawana_RLNG!M77+Bawana_Spot!M77</f>
        <v>63</v>
      </c>
      <c r="O77" s="194">
        <f>PPCL_NG!T77+PPCL_Spot!T77+GT_NG!T77+GT_Spot!T77+Bawana_NG!T77+Bawana_RLNG!T77+Bawana_Spot!T77</f>
        <v>63.147167662966126</v>
      </c>
      <c r="P77" s="195">
        <f t="shared" si="10"/>
        <v>-0.14716766296612604</v>
      </c>
      <c r="Q77" s="195">
        <f t="shared" si="11"/>
        <v>-0.46999999999999886</v>
      </c>
    </row>
    <row r="78" spans="1:17">
      <c r="A78" s="34" t="s">
        <v>120</v>
      </c>
      <c r="B78" s="194">
        <f>PPCL_NG!I78+PPCL_Spot!I78+GT_NG!I78+GT_Spot!I78+Bawana_NG!I78+Bawana_RLNG!I78+Bawana_Spot!I78</f>
        <v>99</v>
      </c>
      <c r="C78" s="194">
        <f>PPCL_NG!P78+PPCL_Spot!P78+GT_NG!P78+GT_Spot!P78+Bawana_NG!P78+Bawana_RLNG!P78+Bawana_Spot!P78</f>
        <v>99.200683176771975</v>
      </c>
      <c r="D78" s="195">
        <f t="shared" si="6"/>
        <v>-0.20068317677197456</v>
      </c>
      <c r="E78" s="194">
        <f>PPCL_NG!J78+PPCL_Spot!J78+GT_NG!J78+GT_Spot!J78+Bawana_NG!J78+Bawana_RLNG!J78+Bawana_Spot!J78</f>
        <v>62.4</v>
      </c>
      <c r="F78" s="194">
        <f>PPCL_NG!Q78+PPCL_Spot!Q78+GT_NG!Q78+GT_Spot!Q78+Bawana_NG!Q78+Bawana_RLNG!Q78+Bawana_Spot!Q78</f>
        <v>62.500341588385986</v>
      </c>
      <c r="G78" s="195">
        <f t="shared" si="7"/>
        <v>-0.10034158838598728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4.9999999999999991</v>
      </c>
      <c r="J78" s="195">
        <f t="shared" si="8"/>
        <v>0</v>
      </c>
      <c r="K78" s="194">
        <f>PPCL_NG!L78+PPCL_Spot!L78+GT_NG!L78+GT_Spot!L78+Bawana_NG!L78+Bawana_RLNG!L78+Bawana_Spot!L78</f>
        <v>21.63</v>
      </c>
      <c r="L78" s="194">
        <f>PPCL_NG!S78+PPCL_Spot!S78+GT_NG!S78+GT_Spot!S78+Bawana_NG!S78+Bawana_RLNG!S78+Bawana_Spot!S78</f>
        <v>21.651807571875885</v>
      </c>
      <c r="M78" s="195">
        <f t="shared" si="9"/>
        <v>-2.1807571875886111E-2</v>
      </c>
      <c r="N78" s="194">
        <f>PPCL_NG!M78+PPCL_Spot!M78+GT_NG!M78+GT_Spot!M78+Bawana_NG!M78+Bawana_RLNG!M78+Bawana_Spot!M78</f>
        <v>61</v>
      </c>
      <c r="O78" s="194">
        <f>PPCL_NG!T78+PPCL_Spot!T78+GT_NG!T78+GT_Spot!T78+Bawana_NG!T78+Bawana_RLNG!T78+Bawana_Spot!T78</f>
        <v>61.147167662966119</v>
      </c>
      <c r="P78" s="195">
        <f t="shared" si="10"/>
        <v>-0.14716766296611894</v>
      </c>
      <c r="Q78" s="195">
        <f t="shared" si="11"/>
        <v>-0.46999999999996689</v>
      </c>
    </row>
    <row r="79" spans="1:17">
      <c r="A79" s="34" t="s">
        <v>121</v>
      </c>
      <c r="B79" s="194">
        <f>PPCL_NG!I79+PPCL_Spot!I79+GT_NG!I79+GT_Spot!I79+Bawana_NG!I79+Bawana_RLNG!I79+Bawana_Spot!I79</f>
        <v>99</v>
      </c>
      <c r="C79" s="194">
        <f>PPCL_NG!P79+PPCL_Spot!P79+GT_NG!P79+GT_Spot!P79+Bawana_NG!P79+Bawana_RLNG!P79+Bawana_Spot!P79</f>
        <v>99.200683176771975</v>
      </c>
      <c r="D79" s="195">
        <f t="shared" si="6"/>
        <v>-0.20068317677197456</v>
      </c>
      <c r="E79" s="194">
        <f>PPCL_NG!J79+PPCL_Spot!J79+GT_NG!J79+GT_Spot!J79+Bawana_NG!J79+Bawana_RLNG!J79+Bawana_Spot!J79</f>
        <v>62.4</v>
      </c>
      <c r="F79" s="194">
        <f>PPCL_NG!Q79+PPCL_Spot!Q79+GT_NG!Q79+GT_Spot!Q79+Bawana_NG!Q79+Bawana_RLNG!Q79+Bawana_Spot!Q79</f>
        <v>62.500341588385986</v>
      </c>
      <c r="G79" s="195">
        <f t="shared" si="7"/>
        <v>-0.10034158838598728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4.9999999999999991</v>
      </c>
      <c r="J79" s="195">
        <f t="shared" si="8"/>
        <v>0</v>
      </c>
      <c r="K79" s="194">
        <f>PPCL_NG!L79+PPCL_Spot!L79+GT_NG!L79+GT_Spot!L79+Bawana_NG!L79+Bawana_RLNG!L79+Bawana_Spot!L79</f>
        <v>21.63</v>
      </c>
      <c r="L79" s="194">
        <f>PPCL_NG!S79+PPCL_Spot!S79+GT_NG!S79+GT_Spot!S79+Bawana_NG!S79+Bawana_RLNG!S79+Bawana_Spot!S79</f>
        <v>21.651807571875885</v>
      </c>
      <c r="M79" s="195">
        <f t="shared" si="9"/>
        <v>-2.1807571875886111E-2</v>
      </c>
      <c r="N79" s="194">
        <f>PPCL_NG!M79+PPCL_Spot!M79+GT_NG!M79+GT_Spot!M79+Bawana_NG!M79+Bawana_RLNG!M79+Bawana_Spot!M79</f>
        <v>61</v>
      </c>
      <c r="O79" s="194">
        <f>PPCL_NG!T79+PPCL_Spot!T79+GT_NG!T79+GT_Spot!T79+Bawana_NG!T79+Bawana_RLNG!T79+Bawana_Spot!T79</f>
        <v>61.147167662966119</v>
      </c>
      <c r="P79" s="195">
        <f t="shared" si="10"/>
        <v>-0.14716766296611894</v>
      </c>
      <c r="Q79" s="195">
        <f t="shared" si="11"/>
        <v>-0.46999999999996689</v>
      </c>
    </row>
    <row r="80" spans="1:17">
      <c r="A80" s="34" t="s">
        <v>122</v>
      </c>
      <c r="B80" s="194">
        <f>PPCL_NG!I80+PPCL_Spot!I80+GT_NG!I80+GT_Spot!I80+Bawana_NG!I80+Bawana_RLNG!I80+Bawana_Spot!I80</f>
        <v>99</v>
      </c>
      <c r="C80" s="194">
        <f>PPCL_NG!P80+PPCL_Spot!P80+GT_NG!P80+GT_Spot!P80+Bawana_NG!P80+Bawana_RLNG!P80+Bawana_Spot!P80</f>
        <v>99.200683176771975</v>
      </c>
      <c r="D80" s="195">
        <f t="shared" si="6"/>
        <v>-0.20068317677197456</v>
      </c>
      <c r="E80" s="194">
        <f>PPCL_NG!J80+PPCL_Spot!J80+GT_NG!J80+GT_Spot!J80+Bawana_NG!J80+Bawana_RLNG!J80+Bawana_Spot!J80</f>
        <v>62.4</v>
      </c>
      <c r="F80" s="194">
        <f>PPCL_NG!Q80+PPCL_Spot!Q80+GT_NG!Q80+GT_Spot!Q80+Bawana_NG!Q80+Bawana_RLNG!Q80+Bawana_Spot!Q80</f>
        <v>62.500341588385986</v>
      </c>
      <c r="G80" s="195">
        <f t="shared" si="7"/>
        <v>-0.10034158838598728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4.9999999999999991</v>
      </c>
      <c r="J80" s="195">
        <f t="shared" si="8"/>
        <v>0</v>
      </c>
      <c r="K80" s="194">
        <f>PPCL_NG!L80+PPCL_Spot!L80+GT_NG!L80+GT_Spot!L80+Bawana_NG!L80+Bawana_RLNG!L80+Bawana_Spot!L80</f>
        <v>21.63</v>
      </c>
      <c r="L80" s="194">
        <f>PPCL_NG!S80+PPCL_Spot!S80+GT_NG!S80+GT_Spot!S80+Bawana_NG!S80+Bawana_RLNG!S80+Bawana_Spot!S80</f>
        <v>21.651807571875885</v>
      </c>
      <c r="M80" s="195">
        <f t="shared" si="9"/>
        <v>-2.1807571875886111E-2</v>
      </c>
      <c r="N80" s="194">
        <f>PPCL_NG!M80+PPCL_Spot!M80+GT_NG!M80+GT_Spot!M80+Bawana_NG!M80+Bawana_RLNG!M80+Bawana_Spot!M80</f>
        <v>61</v>
      </c>
      <c r="O80" s="194">
        <f>PPCL_NG!T80+PPCL_Spot!T80+GT_NG!T80+GT_Spot!T80+Bawana_NG!T80+Bawana_RLNG!T80+Bawana_Spot!T80</f>
        <v>61.147167662966119</v>
      </c>
      <c r="P80" s="195">
        <f t="shared" si="10"/>
        <v>-0.14716766296611894</v>
      </c>
      <c r="Q80" s="195">
        <f t="shared" si="11"/>
        <v>-0.46999999999996689</v>
      </c>
    </row>
    <row r="81" spans="1:17">
      <c r="A81" s="34" t="s">
        <v>123</v>
      </c>
      <c r="B81" s="194">
        <f>PPCL_NG!I81+PPCL_Spot!I81+GT_NG!I81+GT_Spot!I81+Bawana_NG!I81+Bawana_RLNG!I81+Bawana_Spot!I81</f>
        <v>99.08</v>
      </c>
      <c r="C81" s="194">
        <f>PPCL_NG!P81+PPCL_Spot!P81+GT_NG!P81+GT_Spot!P81+Bawana_NG!P81+Bawana_RLNG!P81+Bawana_Spot!P81</f>
        <v>99.27194244604317</v>
      </c>
      <c r="D81" s="195">
        <f t="shared" si="6"/>
        <v>-0.19194244604317134</v>
      </c>
      <c r="E81" s="194">
        <f>PPCL_NG!J81+PPCL_Spot!J81+GT_NG!J81+GT_Spot!J81+Bawana_NG!J81+Bawana_RLNG!J81+Bawana_Spot!J81</f>
        <v>63.16</v>
      </c>
      <c r="F81" s="194">
        <f>PPCL_NG!Q81+PPCL_Spot!Q81+GT_NG!Q81+GT_Spot!Q81+Bawana_NG!Q81+Bawana_RLNG!Q81+Bawana_Spot!Q81</f>
        <v>63.265135583840618</v>
      </c>
      <c r="G81" s="195">
        <f t="shared" si="7"/>
        <v>-0.10513558384062094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21.8</v>
      </c>
      <c r="L81" s="194">
        <f>PPCL_NG!S81+PPCL_Spot!S81+GT_NG!S81+GT_Spot!S81+Bawana_NG!S81+Bawana_RLNG!S81+Bawana_Spot!S81</f>
        <v>21.822910902047592</v>
      </c>
      <c r="M81" s="195">
        <f t="shared" si="9"/>
        <v>-2.2910902047591719E-2</v>
      </c>
      <c r="N81" s="194">
        <f>PPCL_NG!M81+PPCL_Spot!M81+GT_NG!M81+GT_Spot!M81+Bawana_NG!M81+Bawana_RLNG!M81+Bawana_Spot!M81</f>
        <v>77.34</v>
      </c>
      <c r="O81" s="194">
        <f>PPCL_NG!T81+PPCL_Spot!T81+GT_NG!T81+GT_Spot!T81+Bawana_NG!T81+Bawana_RLNG!T81+Bawana_Spot!T81</f>
        <v>77.48001106806862</v>
      </c>
      <c r="P81" s="195">
        <f t="shared" si="10"/>
        <v>-0.14001106806861685</v>
      </c>
      <c r="Q81" s="195">
        <f t="shared" si="11"/>
        <v>-0.46000000000000085</v>
      </c>
    </row>
    <row r="82" spans="1:17">
      <c r="A82" s="34" t="s">
        <v>124</v>
      </c>
      <c r="B82" s="194">
        <f>PPCL_NG!I82+PPCL_Spot!I82+GT_NG!I82+GT_Spot!I82+Bawana_NG!I82+Bawana_RLNG!I82+Bawana_Spot!I82</f>
        <v>99.08</v>
      </c>
      <c r="C82" s="194">
        <f>PPCL_NG!P82+PPCL_Spot!P82+GT_NG!P82+GT_Spot!P82+Bawana_NG!P82+Bawana_RLNG!P82+Bawana_Spot!P82</f>
        <v>99.27194244604317</v>
      </c>
      <c r="D82" s="195">
        <f t="shared" si="6"/>
        <v>-0.19194244604317134</v>
      </c>
      <c r="E82" s="194">
        <f>PPCL_NG!J82+PPCL_Spot!J82+GT_NG!J82+GT_Spot!J82+Bawana_NG!J82+Bawana_RLNG!J82+Bawana_Spot!J82</f>
        <v>63.16</v>
      </c>
      <c r="F82" s="194">
        <f>PPCL_NG!Q82+PPCL_Spot!Q82+GT_NG!Q82+GT_Spot!Q82+Bawana_NG!Q82+Bawana_RLNG!Q82+Bawana_Spot!Q82</f>
        <v>63.265135583840618</v>
      </c>
      <c r="G82" s="195">
        <f t="shared" si="7"/>
        <v>-0.10513558384062094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21.8</v>
      </c>
      <c r="L82" s="194">
        <f>PPCL_NG!S82+PPCL_Spot!S82+GT_NG!S82+GT_Spot!S82+Bawana_NG!S82+Bawana_RLNG!S82+Bawana_Spot!S82</f>
        <v>21.822910902047592</v>
      </c>
      <c r="M82" s="195">
        <f t="shared" si="9"/>
        <v>-2.2910902047591719E-2</v>
      </c>
      <c r="N82" s="194">
        <f>PPCL_NG!M82+PPCL_Spot!M82+GT_NG!M82+GT_Spot!M82+Bawana_NG!M82+Bawana_RLNG!M82+Bawana_Spot!M82</f>
        <v>77.34</v>
      </c>
      <c r="O82" s="194">
        <f>PPCL_NG!T82+PPCL_Spot!T82+GT_NG!T82+GT_Spot!T82+Bawana_NG!T82+Bawana_RLNG!T82+Bawana_Spot!T82</f>
        <v>77.48001106806862</v>
      </c>
      <c r="P82" s="195">
        <f t="shared" si="10"/>
        <v>-0.14001106806861685</v>
      </c>
      <c r="Q82" s="195">
        <f t="shared" si="11"/>
        <v>-0.46000000000000085</v>
      </c>
    </row>
    <row r="83" spans="1:17">
      <c r="A83" s="34" t="s">
        <v>125</v>
      </c>
      <c r="B83" s="194">
        <f>PPCL_NG!I83+PPCL_Spot!I83+GT_NG!I83+GT_Spot!I83+Bawana_NG!I83+Bawana_RLNG!I83+Bawana_Spot!I83</f>
        <v>99.08</v>
      </c>
      <c r="C83" s="194">
        <f>PPCL_NG!P83+PPCL_Spot!P83+GT_NG!P83+GT_Spot!P83+Bawana_NG!P83+Bawana_RLNG!P83+Bawana_Spot!P83</f>
        <v>99.27194244604317</v>
      </c>
      <c r="D83" s="195">
        <f t="shared" si="6"/>
        <v>-0.19194244604317134</v>
      </c>
      <c r="E83" s="194">
        <f>PPCL_NG!J83+PPCL_Spot!J83+GT_NG!J83+GT_Spot!J83+Bawana_NG!J83+Bawana_RLNG!J83+Bawana_Spot!J83</f>
        <v>63.16</v>
      </c>
      <c r="F83" s="194">
        <f>PPCL_NG!Q83+PPCL_Spot!Q83+GT_NG!Q83+GT_Spot!Q83+Bawana_NG!Q83+Bawana_RLNG!Q83+Bawana_Spot!Q83</f>
        <v>63.265135583840618</v>
      </c>
      <c r="G83" s="195">
        <f t="shared" si="7"/>
        <v>-0.10513558384062094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21.8</v>
      </c>
      <c r="L83" s="194">
        <f>PPCL_NG!S83+PPCL_Spot!S83+GT_NG!S83+GT_Spot!S83+Bawana_NG!S83+Bawana_RLNG!S83+Bawana_Spot!S83</f>
        <v>21.822910902047592</v>
      </c>
      <c r="M83" s="195">
        <f t="shared" si="9"/>
        <v>-2.2910902047591719E-2</v>
      </c>
      <c r="N83" s="194">
        <f>PPCL_NG!M83+PPCL_Spot!M83+GT_NG!M83+GT_Spot!M83+Bawana_NG!M83+Bawana_RLNG!M83+Bawana_Spot!M83</f>
        <v>77.34</v>
      </c>
      <c r="O83" s="194">
        <f>PPCL_NG!T83+PPCL_Spot!T83+GT_NG!T83+GT_Spot!T83+Bawana_NG!T83+Bawana_RLNG!T83+Bawana_Spot!T83</f>
        <v>77.48001106806862</v>
      </c>
      <c r="P83" s="195">
        <f t="shared" si="10"/>
        <v>-0.14001106806861685</v>
      </c>
      <c r="Q83" s="195">
        <f t="shared" si="11"/>
        <v>-0.46000000000000085</v>
      </c>
    </row>
    <row r="84" spans="1:17">
      <c r="A84" s="34" t="s">
        <v>126</v>
      </c>
      <c r="B84" s="194">
        <f>PPCL_NG!I84+PPCL_Spot!I84+GT_NG!I84+GT_Spot!I84+Bawana_NG!I84+Bawana_RLNG!I84+Bawana_Spot!I84</f>
        <v>99.08</v>
      </c>
      <c r="C84" s="194">
        <f>PPCL_NG!P84+PPCL_Spot!P84+GT_NG!P84+GT_Spot!P84+Bawana_NG!P84+Bawana_RLNG!P84+Bawana_Spot!P84</f>
        <v>99.271942446043155</v>
      </c>
      <c r="D84" s="195">
        <f t="shared" si="6"/>
        <v>-0.19194244604315713</v>
      </c>
      <c r="E84" s="194">
        <f>PPCL_NG!J84+PPCL_Spot!J84+GT_NG!J84+GT_Spot!J84+Bawana_NG!J84+Bawana_RLNG!J84+Bawana_Spot!J84</f>
        <v>56.26</v>
      </c>
      <c r="F84" s="194">
        <f>PPCL_NG!Q84+PPCL_Spot!Q84+GT_NG!Q84+GT_Spot!Q84+Bawana_NG!Q84+Bawana_RLNG!Q84+Bawana_Spot!Q84</f>
        <v>56.365135583840612</v>
      </c>
      <c r="G84" s="195">
        <f t="shared" si="7"/>
        <v>-0.10513558384061383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4.9999999999999991</v>
      </c>
      <c r="J84" s="195">
        <f t="shared" si="8"/>
        <v>0</v>
      </c>
      <c r="K84" s="194">
        <f>PPCL_NG!L84+PPCL_Spot!L84+GT_NG!L84+GT_Spot!L84+Bawana_NG!L84+Bawana_RLNG!L84+Bawana_Spot!L84</f>
        <v>21.8</v>
      </c>
      <c r="L84" s="194">
        <f>PPCL_NG!S84+PPCL_Spot!S84+GT_NG!S84+GT_Spot!S84+Bawana_NG!S84+Bawana_RLNG!S84+Bawana_Spot!S84</f>
        <v>21.822910902047589</v>
      </c>
      <c r="M84" s="195">
        <f t="shared" si="9"/>
        <v>-2.2910902047588166E-2</v>
      </c>
      <c r="N84" s="194">
        <f>PPCL_NG!M84+PPCL_Spot!M84+GT_NG!M84+GT_Spot!M84+Bawana_NG!M84+Bawana_RLNG!M84+Bawana_Spot!M84</f>
        <v>77.34</v>
      </c>
      <c r="O84" s="194">
        <f>PPCL_NG!T84+PPCL_Spot!T84+GT_NG!T84+GT_Spot!T84+Bawana_NG!T84+Bawana_RLNG!T84+Bawana_Spot!T84</f>
        <v>77.480011068068606</v>
      </c>
      <c r="P84" s="195">
        <f t="shared" si="10"/>
        <v>-0.14001106806860264</v>
      </c>
      <c r="Q84" s="195">
        <f t="shared" si="11"/>
        <v>-0.45999999999996177</v>
      </c>
    </row>
    <row r="85" spans="1:17">
      <c r="A85" s="34" t="s">
        <v>127</v>
      </c>
      <c r="B85" s="194">
        <f>PPCL_NG!I85+PPCL_Spot!I85+GT_NG!I85+GT_Spot!I85+Bawana_NG!I85+Bawana_RLNG!I85+Bawana_Spot!I85</f>
        <v>99.08</v>
      </c>
      <c r="C85" s="194">
        <f>PPCL_NG!P85+PPCL_Spot!P85+GT_NG!P85+GT_Spot!P85+Bawana_NG!P85+Bawana_RLNG!P85+Bawana_Spot!P85</f>
        <v>99.271942446043155</v>
      </c>
      <c r="D85" s="195">
        <f t="shared" si="6"/>
        <v>-0.19194244604315713</v>
      </c>
      <c r="E85" s="194">
        <f>PPCL_NG!J85+PPCL_Spot!J85+GT_NG!J85+GT_Spot!J85+Bawana_NG!J85+Bawana_RLNG!J85+Bawana_Spot!J85</f>
        <v>56.26</v>
      </c>
      <c r="F85" s="194">
        <f>PPCL_NG!Q85+PPCL_Spot!Q85+GT_NG!Q85+GT_Spot!Q85+Bawana_NG!Q85+Bawana_RLNG!Q85+Bawana_Spot!Q85</f>
        <v>56.365135583840612</v>
      </c>
      <c r="G85" s="195">
        <f t="shared" si="7"/>
        <v>-0.10513558384061383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4.9999999999999991</v>
      </c>
      <c r="J85" s="195">
        <f t="shared" si="8"/>
        <v>0</v>
      </c>
      <c r="K85" s="194">
        <f>PPCL_NG!L85+PPCL_Spot!L85+GT_NG!L85+GT_Spot!L85+Bawana_NG!L85+Bawana_RLNG!L85+Bawana_Spot!L85</f>
        <v>21.8</v>
      </c>
      <c r="L85" s="194">
        <f>PPCL_NG!S85+PPCL_Spot!S85+GT_NG!S85+GT_Spot!S85+Bawana_NG!S85+Bawana_RLNG!S85+Bawana_Spot!S85</f>
        <v>21.822910902047589</v>
      </c>
      <c r="M85" s="195">
        <f t="shared" si="9"/>
        <v>-2.2910902047588166E-2</v>
      </c>
      <c r="N85" s="194">
        <f>PPCL_NG!M85+PPCL_Spot!M85+GT_NG!M85+GT_Spot!M85+Bawana_NG!M85+Bawana_RLNG!M85+Bawana_Spot!M85</f>
        <v>77.34</v>
      </c>
      <c r="O85" s="194">
        <f>PPCL_NG!T85+PPCL_Spot!T85+GT_NG!T85+GT_Spot!T85+Bawana_NG!T85+Bawana_RLNG!T85+Bawana_Spot!T85</f>
        <v>77.480011068068606</v>
      </c>
      <c r="P85" s="195">
        <f t="shared" si="10"/>
        <v>-0.14001106806860264</v>
      </c>
      <c r="Q85" s="195">
        <f t="shared" si="11"/>
        <v>-0.45999999999996177</v>
      </c>
    </row>
    <row r="86" spans="1:17">
      <c r="A86" s="34" t="s">
        <v>128</v>
      </c>
      <c r="B86" s="194">
        <f>PPCL_NG!I86+PPCL_Spot!I86+GT_NG!I86+GT_Spot!I86+Bawana_NG!I86+Bawana_RLNG!I86+Bawana_Spot!I86</f>
        <v>99.08</v>
      </c>
      <c r="C86" s="194">
        <f>PPCL_NG!P86+PPCL_Spot!P86+GT_NG!P86+GT_Spot!P86+Bawana_NG!P86+Bawana_RLNG!P86+Bawana_Spot!P86</f>
        <v>99.271942446043155</v>
      </c>
      <c r="D86" s="195">
        <f t="shared" si="6"/>
        <v>-0.19194244604315713</v>
      </c>
      <c r="E86" s="194">
        <f>PPCL_NG!J86+PPCL_Spot!J86+GT_NG!J86+GT_Spot!J86+Bawana_NG!J86+Bawana_RLNG!J86+Bawana_Spot!J86</f>
        <v>56.26</v>
      </c>
      <c r="F86" s="194">
        <f>PPCL_NG!Q86+PPCL_Spot!Q86+GT_NG!Q86+GT_Spot!Q86+Bawana_NG!Q86+Bawana_RLNG!Q86+Bawana_Spot!Q86</f>
        <v>56.365135583840612</v>
      </c>
      <c r="G86" s="195">
        <f t="shared" si="7"/>
        <v>-0.10513558384061383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4.9999999999999991</v>
      </c>
      <c r="J86" s="195">
        <f t="shared" si="8"/>
        <v>0</v>
      </c>
      <c r="K86" s="194">
        <f>PPCL_NG!L86+PPCL_Spot!L86+GT_NG!L86+GT_Spot!L86+Bawana_NG!L86+Bawana_RLNG!L86+Bawana_Spot!L86</f>
        <v>21.8</v>
      </c>
      <c r="L86" s="194">
        <f>PPCL_NG!S86+PPCL_Spot!S86+GT_NG!S86+GT_Spot!S86+Bawana_NG!S86+Bawana_RLNG!S86+Bawana_Spot!S86</f>
        <v>21.822910902047589</v>
      </c>
      <c r="M86" s="195">
        <f t="shared" si="9"/>
        <v>-2.2910902047588166E-2</v>
      </c>
      <c r="N86" s="194">
        <f>PPCL_NG!M86+PPCL_Spot!M86+GT_NG!M86+GT_Spot!M86+Bawana_NG!M86+Bawana_RLNG!M86+Bawana_Spot!M86</f>
        <v>77.34</v>
      </c>
      <c r="O86" s="194">
        <f>PPCL_NG!T86+PPCL_Spot!T86+GT_NG!T86+GT_Spot!T86+Bawana_NG!T86+Bawana_RLNG!T86+Bawana_Spot!T86</f>
        <v>77.480011068068606</v>
      </c>
      <c r="P86" s="195">
        <f t="shared" si="10"/>
        <v>-0.14001106806860264</v>
      </c>
      <c r="Q86" s="195">
        <f t="shared" si="11"/>
        <v>-0.45999999999996177</v>
      </c>
    </row>
    <row r="87" spans="1:17">
      <c r="A87" s="34" t="s">
        <v>129</v>
      </c>
      <c r="B87" s="194">
        <f>PPCL_NG!I87+PPCL_Spot!I87+GT_NG!I87+GT_Spot!I87+Bawana_NG!I87+Bawana_RLNG!I87+Bawana_Spot!I87</f>
        <v>99.08</v>
      </c>
      <c r="C87" s="194">
        <f>PPCL_NG!P87+PPCL_Spot!P87+GT_NG!P87+GT_Spot!P87+Bawana_NG!P87+Bawana_RLNG!P87+Bawana_Spot!P87</f>
        <v>99.271942446043155</v>
      </c>
      <c r="D87" s="195">
        <f t="shared" si="6"/>
        <v>-0.19194244604315713</v>
      </c>
      <c r="E87" s="194">
        <f>PPCL_NG!J87+PPCL_Spot!J87+GT_NG!J87+GT_Spot!J87+Bawana_NG!J87+Bawana_RLNG!J87+Bawana_Spot!J87</f>
        <v>56.26</v>
      </c>
      <c r="F87" s="194">
        <f>PPCL_NG!Q87+PPCL_Spot!Q87+GT_NG!Q87+GT_Spot!Q87+Bawana_NG!Q87+Bawana_RLNG!Q87+Bawana_Spot!Q87</f>
        <v>56.365135583840612</v>
      </c>
      <c r="G87" s="195">
        <f t="shared" si="7"/>
        <v>-0.10513558384061383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4.9999999999999991</v>
      </c>
      <c r="J87" s="195">
        <f t="shared" si="8"/>
        <v>0</v>
      </c>
      <c r="K87" s="194">
        <f>PPCL_NG!L87+PPCL_Spot!L87+GT_NG!L87+GT_Spot!L87+Bawana_NG!L87+Bawana_RLNG!L87+Bawana_Spot!L87</f>
        <v>21.8</v>
      </c>
      <c r="L87" s="194">
        <f>PPCL_NG!S87+PPCL_Spot!S87+GT_NG!S87+GT_Spot!S87+Bawana_NG!S87+Bawana_RLNG!S87+Bawana_Spot!S87</f>
        <v>21.822910902047589</v>
      </c>
      <c r="M87" s="195">
        <f t="shared" si="9"/>
        <v>-2.2910902047588166E-2</v>
      </c>
      <c r="N87" s="194">
        <f>PPCL_NG!M87+PPCL_Spot!M87+GT_NG!M87+GT_Spot!M87+Bawana_NG!M87+Bawana_RLNG!M87+Bawana_Spot!M87</f>
        <v>77.34</v>
      </c>
      <c r="O87" s="194">
        <f>PPCL_NG!T87+PPCL_Spot!T87+GT_NG!T87+GT_Spot!T87+Bawana_NG!T87+Bawana_RLNG!T87+Bawana_Spot!T87</f>
        <v>77.480011068068606</v>
      </c>
      <c r="P87" s="195">
        <f t="shared" si="10"/>
        <v>-0.14001106806860264</v>
      </c>
      <c r="Q87" s="195">
        <f t="shared" si="11"/>
        <v>-0.45999999999996177</v>
      </c>
    </row>
    <row r="88" spans="1:17">
      <c r="A88" s="34" t="s">
        <v>130</v>
      </c>
      <c r="B88" s="194">
        <f>PPCL_NG!I88+PPCL_Spot!I88+GT_NG!I88+GT_Spot!I88+Bawana_NG!I88+Bawana_RLNG!I88+Bawana_Spot!I88</f>
        <v>99.08</v>
      </c>
      <c r="C88" s="194">
        <f>PPCL_NG!P88+PPCL_Spot!P88+GT_NG!P88+GT_Spot!P88+Bawana_NG!P88+Bawana_RLNG!P88+Bawana_Spot!P88</f>
        <v>99.271942446043155</v>
      </c>
      <c r="D88" s="195">
        <f t="shared" si="6"/>
        <v>-0.19194244604315713</v>
      </c>
      <c r="E88" s="194">
        <f>PPCL_NG!J88+PPCL_Spot!J88+GT_NG!J88+GT_Spot!J88+Bawana_NG!J88+Bawana_RLNG!J88+Bawana_Spot!J88</f>
        <v>56.26</v>
      </c>
      <c r="F88" s="194">
        <f>PPCL_NG!Q88+PPCL_Spot!Q88+GT_NG!Q88+GT_Spot!Q88+Bawana_NG!Q88+Bawana_RLNG!Q88+Bawana_Spot!Q88</f>
        <v>56.365135583840612</v>
      </c>
      <c r="G88" s="195">
        <f t="shared" si="7"/>
        <v>-0.10513558384061383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4.9999999999999991</v>
      </c>
      <c r="J88" s="195">
        <f t="shared" si="8"/>
        <v>0</v>
      </c>
      <c r="K88" s="194">
        <f>PPCL_NG!L88+PPCL_Spot!L88+GT_NG!L88+GT_Spot!L88+Bawana_NG!L88+Bawana_RLNG!L88+Bawana_Spot!L88</f>
        <v>21.8</v>
      </c>
      <c r="L88" s="194">
        <f>PPCL_NG!S88+PPCL_Spot!S88+GT_NG!S88+GT_Spot!S88+Bawana_NG!S88+Bawana_RLNG!S88+Bawana_Spot!S88</f>
        <v>21.822910902047589</v>
      </c>
      <c r="M88" s="195">
        <f t="shared" si="9"/>
        <v>-2.2910902047588166E-2</v>
      </c>
      <c r="N88" s="194">
        <f>PPCL_NG!M88+PPCL_Spot!M88+GT_NG!M88+GT_Spot!M88+Bawana_NG!M88+Bawana_RLNG!M88+Bawana_Spot!M88</f>
        <v>77.34</v>
      </c>
      <c r="O88" s="194">
        <f>PPCL_NG!T88+PPCL_Spot!T88+GT_NG!T88+GT_Spot!T88+Bawana_NG!T88+Bawana_RLNG!T88+Bawana_Spot!T88</f>
        <v>77.480011068068606</v>
      </c>
      <c r="P88" s="195">
        <f t="shared" si="10"/>
        <v>-0.14001106806860264</v>
      </c>
      <c r="Q88" s="195">
        <f t="shared" si="11"/>
        <v>-0.45999999999996177</v>
      </c>
    </row>
    <row r="89" spans="1:17">
      <c r="A89" s="34" t="s">
        <v>131</v>
      </c>
      <c r="B89" s="194">
        <f>PPCL_NG!I89+PPCL_Spot!I89+GT_NG!I89+GT_Spot!I89+Bawana_NG!I89+Bawana_RLNG!I89+Bawana_Spot!I89</f>
        <v>99.08</v>
      </c>
      <c r="C89" s="194">
        <f>PPCL_NG!P89+PPCL_Spot!P89+GT_NG!P89+GT_Spot!P89+Bawana_NG!P89+Bawana_RLNG!P89+Bawana_Spot!P89</f>
        <v>99.271942446043155</v>
      </c>
      <c r="D89" s="195">
        <f t="shared" si="6"/>
        <v>-0.19194244604315713</v>
      </c>
      <c r="E89" s="194">
        <f>PPCL_NG!J89+PPCL_Spot!J89+GT_NG!J89+GT_Spot!J89+Bawana_NG!J89+Bawana_RLNG!J89+Bawana_Spot!J89</f>
        <v>56.26</v>
      </c>
      <c r="F89" s="194">
        <f>PPCL_NG!Q89+PPCL_Spot!Q89+GT_NG!Q89+GT_Spot!Q89+Bawana_NG!Q89+Bawana_RLNG!Q89+Bawana_Spot!Q89</f>
        <v>56.365135583840612</v>
      </c>
      <c r="G89" s="195">
        <f t="shared" si="7"/>
        <v>-0.10513558384061383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4.9999999999999991</v>
      </c>
      <c r="J89" s="195">
        <f t="shared" si="8"/>
        <v>0</v>
      </c>
      <c r="K89" s="194">
        <f>PPCL_NG!L89+PPCL_Spot!L89+GT_NG!L89+GT_Spot!L89+Bawana_NG!L89+Bawana_RLNG!L89+Bawana_Spot!L89</f>
        <v>21.8</v>
      </c>
      <c r="L89" s="194">
        <f>PPCL_NG!S89+PPCL_Spot!S89+GT_NG!S89+GT_Spot!S89+Bawana_NG!S89+Bawana_RLNG!S89+Bawana_Spot!S89</f>
        <v>21.822910902047589</v>
      </c>
      <c r="M89" s="195">
        <f t="shared" si="9"/>
        <v>-2.2910902047588166E-2</v>
      </c>
      <c r="N89" s="194">
        <f>PPCL_NG!M89+PPCL_Spot!M89+GT_NG!M89+GT_Spot!M89+Bawana_NG!M89+Bawana_RLNG!M89+Bawana_Spot!M89</f>
        <v>77.34</v>
      </c>
      <c r="O89" s="194">
        <f>PPCL_NG!T89+PPCL_Spot!T89+GT_NG!T89+GT_Spot!T89+Bawana_NG!T89+Bawana_RLNG!T89+Bawana_Spot!T89</f>
        <v>77.480011068068606</v>
      </c>
      <c r="P89" s="195">
        <f t="shared" si="10"/>
        <v>-0.14001106806860264</v>
      </c>
      <c r="Q89" s="195">
        <f t="shared" si="11"/>
        <v>-0.45999999999996177</v>
      </c>
    </row>
    <row r="90" spans="1:17">
      <c r="A90" s="34" t="s">
        <v>132</v>
      </c>
      <c r="B90" s="194">
        <f>PPCL_NG!I90+PPCL_Spot!I90+GT_NG!I90+GT_Spot!I90+Bawana_NG!I90+Bawana_RLNG!I90+Bawana_Spot!I90</f>
        <v>99.08</v>
      </c>
      <c r="C90" s="194">
        <f>PPCL_NG!P90+PPCL_Spot!P90+GT_NG!P90+GT_Spot!P90+Bawana_NG!P90+Bawana_RLNG!P90+Bawana_Spot!P90</f>
        <v>99.271942446043155</v>
      </c>
      <c r="D90" s="195">
        <f t="shared" si="6"/>
        <v>-0.19194244604315713</v>
      </c>
      <c r="E90" s="194">
        <f>PPCL_NG!J90+PPCL_Spot!J90+GT_NG!J90+GT_Spot!J90+Bawana_NG!J90+Bawana_RLNG!J90+Bawana_Spot!J90</f>
        <v>56.26</v>
      </c>
      <c r="F90" s="194">
        <f>PPCL_NG!Q90+PPCL_Spot!Q90+GT_NG!Q90+GT_Spot!Q90+Bawana_NG!Q90+Bawana_RLNG!Q90+Bawana_Spot!Q90</f>
        <v>56.365135583840612</v>
      </c>
      <c r="G90" s="195">
        <f t="shared" si="7"/>
        <v>-0.10513558384061383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4.9999999999999991</v>
      </c>
      <c r="J90" s="195">
        <f t="shared" si="8"/>
        <v>0</v>
      </c>
      <c r="K90" s="194">
        <f>PPCL_NG!L90+PPCL_Spot!L90+GT_NG!L90+GT_Spot!L90+Bawana_NG!L90+Bawana_RLNG!L90+Bawana_Spot!L90</f>
        <v>21.8</v>
      </c>
      <c r="L90" s="194">
        <f>PPCL_NG!S90+PPCL_Spot!S90+GT_NG!S90+GT_Spot!S90+Bawana_NG!S90+Bawana_RLNG!S90+Bawana_Spot!S90</f>
        <v>21.822910902047589</v>
      </c>
      <c r="M90" s="195">
        <f t="shared" si="9"/>
        <v>-2.2910902047588166E-2</v>
      </c>
      <c r="N90" s="194">
        <f>PPCL_NG!M90+PPCL_Spot!M90+GT_NG!M90+GT_Spot!M90+Bawana_NG!M90+Bawana_RLNG!M90+Bawana_Spot!M90</f>
        <v>77.34</v>
      </c>
      <c r="O90" s="194">
        <f>PPCL_NG!T90+PPCL_Spot!T90+GT_NG!T90+GT_Spot!T90+Bawana_NG!T90+Bawana_RLNG!T90+Bawana_Spot!T90</f>
        <v>77.480011068068606</v>
      </c>
      <c r="P90" s="195">
        <f t="shared" si="10"/>
        <v>-0.14001106806860264</v>
      </c>
      <c r="Q90" s="195">
        <f t="shared" si="11"/>
        <v>-0.45999999999996177</v>
      </c>
    </row>
    <row r="91" spans="1:17">
      <c r="A91" s="34" t="s">
        <v>133</v>
      </c>
      <c r="B91" s="194">
        <f>PPCL_NG!I91+PPCL_Spot!I91+GT_NG!I91+GT_Spot!I91+Bawana_NG!I91+Bawana_RLNG!I91+Bawana_Spot!I91</f>
        <v>99.08</v>
      </c>
      <c r="C91" s="194">
        <f>PPCL_NG!P91+PPCL_Spot!P91+GT_NG!P91+GT_Spot!P91+Bawana_NG!P91+Bawana_RLNG!P91+Bawana_Spot!P91</f>
        <v>99.271942446043155</v>
      </c>
      <c r="D91" s="195">
        <f t="shared" si="6"/>
        <v>-0.19194244604315713</v>
      </c>
      <c r="E91" s="194">
        <f>PPCL_NG!J91+PPCL_Spot!J91+GT_NG!J91+GT_Spot!J91+Bawana_NG!J91+Bawana_RLNG!J91+Bawana_Spot!J91</f>
        <v>56.26</v>
      </c>
      <c r="F91" s="194">
        <f>PPCL_NG!Q91+PPCL_Spot!Q91+GT_NG!Q91+GT_Spot!Q91+Bawana_NG!Q91+Bawana_RLNG!Q91+Bawana_Spot!Q91</f>
        <v>56.365135583840612</v>
      </c>
      <c r="G91" s="195">
        <f t="shared" si="7"/>
        <v>-0.10513558384061383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4.9999999999999991</v>
      </c>
      <c r="J91" s="195">
        <f t="shared" si="8"/>
        <v>0</v>
      </c>
      <c r="K91" s="194">
        <f>PPCL_NG!L91+PPCL_Spot!L91+GT_NG!L91+GT_Spot!L91+Bawana_NG!L91+Bawana_RLNG!L91+Bawana_Spot!L91</f>
        <v>21.8</v>
      </c>
      <c r="L91" s="194">
        <f>PPCL_NG!S91+PPCL_Spot!S91+GT_NG!S91+GT_Spot!S91+Bawana_NG!S91+Bawana_RLNG!S91+Bawana_Spot!S91</f>
        <v>21.822910902047589</v>
      </c>
      <c r="M91" s="195">
        <f t="shared" si="9"/>
        <v>-2.2910902047588166E-2</v>
      </c>
      <c r="N91" s="194">
        <f>PPCL_NG!M91+PPCL_Spot!M91+GT_NG!M91+GT_Spot!M91+Bawana_NG!M91+Bawana_RLNG!M91+Bawana_Spot!M91</f>
        <v>77.34</v>
      </c>
      <c r="O91" s="194">
        <f>PPCL_NG!T91+PPCL_Spot!T91+GT_NG!T91+GT_Spot!T91+Bawana_NG!T91+Bawana_RLNG!T91+Bawana_Spot!T91</f>
        <v>77.480011068068606</v>
      </c>
      <c r="P91" s="195">
        <f t="shared" si="10"/>
        <v>-0.14001106806860264</v>
      </c>
      <c r="Q91" s="195">
        <f t="shared" si="11"/>
        <v>-0.45999999999996177</v>
      </c>
    </row>
    <row r="92" spans="1:17">
      <c r="A92" s="34" t="s">
        <v>134</v>
      </c>
      <c r="B92" s="194">
        <f>PPCL_NG!I92+PPCL_Spot!I92+GT_NG!I92+GT_Spot!I92+Bawana_NG!I92+Bawana_RLNG!I92+Bawana_Spot!I92</f>
        <v>99.08</v>
      </c>
      <c r="C92" s="194">
        <f>PPCL_NG!P92+PPCL_Spot!P92+GT_NG!P92+GT_Spot!P92+Bawana_NG!P92+Bawana_RLNG!P92+Bawana_Spot!P92</f>
        <v>99.271942446043155</v>
      </c>
      <c r="D92" s="195">
        <f t="shared" si="6"/>
        <v>-0.19194244604315713</v>
      </c>
      <c r="E92" s="194">
        <f>PPCL_NG!J92+PPCL_Spot!J92+GT_NG!J92+GT_Spot!J92+Bawana_NG!J92+Bawana_RLNG!J92+Bawana_Spot!J92</f>
        <v>56.26</v>
      </c>
      <c r="F92" s="194">
        <f>PPCL_NG!Q92+PPCL_Spot!Q92+GT_NG!Q92+GT_Spot!Q92+Bawana_NG!Q92+Bawana_RLNG!Q92+Bawana_Spot!Q92</f>
        <v>56.365135583840612</v>
      </c>
      <c r="G92" s="195">
        <f t="shared" si="7"/>
        <v>-0.10513558384061383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4.9999999999999991</v>
      </c>
      <c r="J92" s="195">
        <f t="shared" si="8"/>
        <v>0</v>
      </c>
      <c r="K92" s="194">
        <f>PPCL_NG!L92+PPCL_Spot!L92+GT_NG!L92+GT_Spot!L92+Bawana_NG!L92+Bawana_RLNG!L92+Bawana_Spot!L92</f>
        <v>21.8</v>
      </c>
      <c r="L92" s="194">
        <f>PPCL_NG!S92+PPCL_Spot!S92+GT_NG!S92+GT_Spot!S92+Bawana_NG!S92+Bawana_RLNG!S92+Bawana_Spot!S92</f>
        <v>21.822910902047589</v>
      </c>
      <c r="M92" s="195">
        <f t="shared" si="9"/>
        <v>-2.2910902047588166E-2</v>
      </c>
      <c r="N92" s="194">
        <f>PPCL_NG!M92+PPCL_Spot!M92+GT_NG!M92+GT_Spot!M92+Bawana_NG!M92+Bawana_RLNG!M92+Bawana_Spot!M92</f>
        <v>77.34</v>
      </c>
      <c r="O92" s="194">
        <f>PPCL_NG!T92+PPCL_Spot!T92+GT_NG!T92+GT_Spot!T92+Bawana_NG!T92+Bawana_RLNG!T92+Bawana_Spot!T92</f>
        <v>77.480011068068606</v>
      </c>
      <c r="P92" s="195">
        <f t="shared" si="10"/>
        <v>-0.14001106806860264</v>
      </c>
      <c r="Q92" s="195">
        <f t="shared" si="11"/>
        <v>-0.45999999999996177</v>
      </c>
    </row>
    <row r="93" spans="1:17">
      <c r="A93" s="34" t="s">
        <v>135</v>
      </c>
      <c r="B93" s="194">
        <f>PPCL_NG!I93+PPCL_Spot!I93+GT_NG!I93+GT_Spot!I93+Bawana_NG!I93+Bawana_RLNG!I93+Bawana_Spot!I93</f>
        <v>99.08</v>
      </c>
      <c r="C93" s="194">
        <f>PPCL_NG!P93+PPCL_Spot!P93+GT_NG!P93+GT_Spot!P93+Bawana_NG!P93+Bawana_RLNG!P93+Bawana_Spot!P93</f>
        <v>99.271942446043155</v>
      </c>
      <c r="D93" s="195">
        <f t="shared" si="6"/>
        <v>-0.19194244604315713</v>
      </c>
      <c r="E93" s="194">
        <f>PPCL_NG!J93+PPCL_Spot!J93+GT_NG!J93+GT_Spot!J93+Bawana_NG!J93+Bawana_RLNG!J93+Bawana_Spot!J93</f>
        <v>56.26</v>
      </c>
      <c r="F93" s="194">
        <f>PPCL_NG!Q93+PPCL_Spot!Q93+GT_NG!Q93+GT_Spot!Q93+Bawana_NG!Q93+Bawana_RLNG!Q93+Bawana_Spot!Q93</f>
        <v>56.365135583840612</v>
      </c>
      <c r="G93" s="195">
        <f t="shared" si="7"/>
        <v>-0.10513558384061383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4.9999999999999991</v>
      </c>
      <c r="J93" s="195">
        <f t="shared" si="8"/>
        <v>0</v>
      </c>
      <c r="K93" s="194">
        <f>PPCL_NG!L93+PPCL_Spot!L93+GT_NG!L93+GT_Spot!L93+Bawana_NG!L93+Bawana_RLNG!L93+Bawana_Spot!L93</f>
        <v>21.8</v>
      </c>
      <c r="L93" s="194">
        <f>PPCL_NG!S93+PPCL_Spot!S93+GT_NG!S93+GT_Spot!S93+Bawana_NG!S93+Bawana_RLNG!S93+Bawana_Spot!S93</f>
        <v>21.822910902047589</v>
      </c>
      <c r="M93" s="195">
        <f t="shared" si="9"/>
        <v>-2.2910902047588166E-2</v>
      </c>
      <c r="N93" s="194">
        <f>PPCL_NG!M93+PPCL_Spot!M93+GT_NG!M93+GT_Spot!M93+Bawana_NG!M93+Bawana_RLNG!M93+Bawana_Spot!M93</f>
        <v>77.34</v>
      </c>
      <c r="O93" s="194">
        <f>PPCL_NG!T93+PPCL_Spot!T93+GT_NG!T93+GT_Spot!T93+Bawana_NG!T93+Bawana_RLNG!T93+Bawana_Spot!T93</f>
        <v>77.480011068068606</v>
      </c>
      <c r="P93" s="195">
        <f t="shared" si="10"/>
        <v>-0.14001106806860264</v>
      </c>
      <c r="Q93" s="195">
        <f t="shared" si="11"/>
        <v>-0.45999999999996177</v>
      </c>
    </row>
    <row r="94" spans="1:17">
      <c r="A94" s="34" t="s">
        <v>136</v>
      </c>
      <c r="B94" s="194">
        <f>PPCL_NG!I94+PPCL_Spot!I94+GT_NG!I94+GT_Spot!I94+Bawana_NG!I94+Bawana_RLNG!I94+Bawana_Spot!I94</f>
        <v>99.08</v>
      </c>
      <c r="C94" s="194">
        <f>PPCL_NG!P94+PPCL_Spot!P94+GT_NG!P94+GT_Spot!P94+Bawana_NG!P94+Bawana_RLNG!P94+Bawana_Spot!P94</f>
        <v>99.271942446043155</v>
      </c>
      <c r="D94" s="195">
        <f t="shared" si="6"/>
        <v>-0.19194244604315713</v>
      </c>
      <c r="E94" s="194">
        <f>PPCL_NG!J94+PPCL_Spot!J94+GT_NG!J94+GT_Spot!J94+Bawana_NG!J94+Bawana_RLNG!J94+Bawana_Spot!J94</f>
        <v>56.26</v>
      </c>
      <c r="F94" s="194">
        <f>PPCL_NG!Q94+PPCL_Spot!Q94+GT_NG!Q94+GT_Spot!Q94+Bawana_NG!Q94+Bawana_RLNG!Q94+Bawana_Spot!Q94</f>
        <v>56.365135583840612</v>
      </c>
      <c r="G94" s="195">
        <f t="shared" si="7"/>
        <v>-0.10513558384061383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4.9999999999999991</v>
      </c>
      <c r="J94" s="195">
        <f t="shared" si="8"/>
        <v>0</v>
      </c>
      <c r="K94" s="194">
        <f>PPCL_NG!L94+PPCL_Spot!L94+GT_NG!L94+GT_Spot!L94+Bawana_NG!L94+Bawana_RLNG!L94+Bawana_Spot!L94</f>
        <v>21.8</v>
      </c>
      <c r="L94" s="194">
        <f>PPCL_NG!S94+PPCL_Spot!S94+GT_NG!S94+GT_Spot!S94+Bawana_NG!S94+Bawana_RLNG!S94+Bawana_Spot!S94</f>
        <v>21.822910902047589</v>
      </c>
      <c r="M94" s="195">
        <f t="shared" si="9"/>
        <v>-2.2910902047588166E-2</v>
      </c>
      <c r="N94" s="194">
        <f>PPCL_NG!M94+PPCL_Spot!M94+GT_NG!M94+GT_Spot!M94+Bawana_NG!M94+Bawana_RLNG!M94+Bawana_Spot!M94</f>
        <v>77.34</v>
      </c>
      <c r="O94" s="194">
        <f>PPCL_NG!T94+PPCL_Spot!T94+GT_NG!T94+GT_Spot!T94+Bawana_NG!T94+Bawana_RLNG!T94+Bawana_Spot!T94</f>
        <v>77.480011068068606</v>
      </c>
      <c r="P94" s="195">
        <f t="shared" si="10"/>
        <v>-0.14001106806860264</v>
      </c>
      <c r="Q94" s="195">
        <f t="shared" si="11"/>
        <v>-0.45999999999996177</v>
      </c>
    </row>
    <row r="95" spans="1:17">
      <c r="A95" s="34" t="s">
        <v>137</v>
      </c>
      <c r="B95" s="194">
        <f>PPCL_NG!I95+PPCL_Spot!I95+GT_NG!I95+GT_Spot!I95+Bawana_NG!I95+Bawana_RLNG!I95+Bawana_Spot!I95</f>
        <v>99.59</v>
      </c>
      <c r="C95" s="194">
        <f>PPCL_NG!P95+PPCL_Spot!P95+GT_NG!P95+GT_Spot!P95+Bawana_NG!P95+Bawana_RLNG!P95+Bawana_Spot!P95</f>
        <v>99.787341772151905</v>
      </c>
      <c r="D95" s="195">
        <f t="shared" si="6"/>
        <v>-0.1973417721519013</v>
      </c>
      <c r="E95" s="194">
        <f>PPCL_NG!J95+PPCL_Spot!J95+GT_NG!J95+GT_Spot!J95+Bawana_NG!J95+Bawana_RLNG!J95+Bawana_Spot!J95</f>
        <v>56.54</v>
      </c>
      <c r="F95" s="194">
        <f>PPCL_NG!Q95+PPCL_Spot!Q95+GT_NG!Q95+GT_Spot!Q95+Bawana_NG!Q95+Bawana_RLNG!Q95+Bawana_Spot!Q95</f>
        <v>56.648101265822788</v>
      </c>
      <c r="G95" s="195">
        <f t="shared" si="7"/>
        <v>-0.10810126582278912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</v>
      </c>
      <c r="J95" s="195">
        <f t="shared" si="8"/>
        <v>0</v>
      </c>
      <c r="K95" s="194">
        <f>PPCL_NG!L95+PPCL_Spot!L95+GT_NG!L95+GT_Spot!L95+Bawana_NG!L95+Bawana_RLNG!L95+Bawana_Spot!L95</f>
        <v>21.86</v>
      </c>
      <c r="L95" s="194">
        <f>PPCL_NG!S95+PPCL_Spot!S95+GT_NG!S95+GT_Spot!S95+Bawana_NG!S95+Bawana_RLNG!S95+Bawana_Spot!S95</f>
        <v>21.883544303797468</v>
      </c>
      <c r="M95" s="195">
        <f t="shared" si="9"/>
        <v>-2.3544303797468302E-2</v>
      </c>
      <c r="N95" s="194">
        <f>PPCL_NG!M95+PPCL_Spot!M95+GT_NG!M95+GT_Spot!M95+Bawana_NG!M95+Bawana_RLNG!M95+Bawana_Spot!M95</f>
        <v>77.48</v>
      </c>
      <c r="O95" s="194">
        <f>PPCL_NG!T95+PPCL_Spot!T95+GT_NG!T95+GT_Spot!T95+Bawana_NG!T95+Bawana_RLNG!T95+Bawana_Spot!T95</f>
        <v>77.621012658227855</v>
      </c>
      <c r="P95" s="195">
        <f t="shared" si="10"/>
        <v>-0.14101265822785081</v>
      </c>
      <c r="Q95" s="195">
        <f t="shared" si="11"/>
        <v>-0.47000000000000952</v>
      </c>
    </row>
    <row r="96" spans="1:17">
      <c r="A96" s="34" t="s">
        <v>138</v>
      </c>
      <c r="B96" s="194">
        <f>PPCL_NG!I96+PPCL_Spot!I96+GT_NG!I96+GT_Spot!I96+Bawana_NG!I96+Bawana_RLNG!I96+Bawana_Spot!I96</f>
        <v>99.08</v>
      </c>
      <c r="C96" s="194">
        <f>PPCL_NG!P96+PPCL_Spot!P96+GT_NG!P96+GT_Spot!P96+Bawana_NG!P96+Bawana_RLNG!P96+Bawana_Spot!P96</f>
        <v>99.27194244604317</v>
      </c>
      <c r="D96" s="195">
        <f t="shared" si="6"/>
        <v>-0.19194244604317134</v>
      </c>
      <c r="E96" s="194">
        <f>PPCL_NG!J96+PPCL_Spot!J96+GT_NG!J96+GT_Spot!J96+Bawana_NG!J96+Bawana_RLNG!J96+Bawana_Spot!J96</f>
        <v>56.26</v>
      </c>
      <c r="F96" s="194">
        <f>PPCL_NG!Q96+PPCL_Spot!Q96+GT_NG!Q96+GT_Spot!Q96+Bawana_NG!Q96+Bawana_RLNG!Q96+Bawana_Spot!Q96</f>
        <v>56.365135583840619</v>
      </c>
      <c r="G96" s="195">
        <f t="shared" si="7"/>
        <v>-0.10513558384062094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</v>
      </c>
      <c r="J96" s="195">
        <f t="shared" si="8"/>
        <v>0</v>
      </c>
      <c r="K96" s="194">
        <f>PPCL_NG!L96+PPCL_Spot!L96+GT_NG!L96+GT_Spot!L96+Bawana_NG!L96+Bawana_RLNG!L96+Bawana_Spot!L96</f>
        <v>21.8</v>
      </c>
      <c r="L96" s="194">
        <f>PPCL_NG!S96+PPCL_Spot!S96+GT_NG!S96+GT_Spot!S96+Bawana_NG!S96+Bawana_RLNG!S96+Bawana_Spot!S96</f>
        <v>21.822910902047592</v>
      </c>
      <c r="M96" s="195">
        <f t="shared" si="9"/>
        <v>-2.2910902047591719E-2</v>
      </c>
      <c r="N96" s="194">
        <f>PPCL_NG!M96+PPCL_Spot!M96+GT_NG!M96+GT_Spot!M96+Bawana_NG!M96+Bawana_RLNG!M96+Bawana_Spot!M96</f>
        <v>77.34</v>
      </c>
      <c r="O96" s="194">
        <f>PPCL_NG!T96+PPCL_Spot!T96+GT_NG!T96+GT_Spot!T96+Bawana_NG!T96+Bawana_RLNG!T96+Bawana_Spot!T96</f>
        <v>77.48001106806862</v>
      </c>
      <c r="P96" s="195">
        <f t="shared" si="10"/>
        <v>-0.14001106806861685</v>
      </c>
      <c r="Q96" s="195">
        <f t="shared" si="11"/>
        <v>-0.46000000000000085</v>
      </c>
    </row>
    <row r="97" spans="1:17">
      <c r="A97" s="34" t="s">
        <v>139</v>
      </c>
      <c r="B97" s="194">
        <f>PPCL_NG!I97+PPCL_Spot!I97+GT_NG!I97+GT_Spot!I97+Bawana_NG!I97+Bawana_RLNG!I97+Bawana_Spot!I97</f>
        <v>99.08</v>
      </c>
      <c r="C97" s="194">
        <f>PPCL_NG!P97+PPCL_Spot!P97+GT_NG!P97+GT_Spot!P97+Bawana_NG!P97+Bawana_RLNG!P97+Bawana_Spot!P97</f>
        <v>99.271942446043155</v>
      </c>
      <c r="D97" s="195">
        <f t="shared" si="6"/>
        <v>-0.19194244604315713</v>
      </c>
      <c r="E97" s="194">
        <f>PPCL_NG!J97+PPCL_Spot!J97+GT_NG!J97+GT_Spot!J97+Bawana_NG!J97+Bawana_RLNG!J97+Bawana_Spot!J97</f>
        <v>56.26</v>
      </c>
      <c r="F97" s="194">
        <f>PPCL_NG!Q97+PPCL_Spot!Q97+GT_NG!Q97+GT_Spot!Q97+Bawana_NG!Q97+Bawana_RLNG!Q97+Bawana_Spot!Q97</f>
        <v>56.365135583840612</v>
      </c>
      <c r="G97" s="195">
        <f t="shared" si="7"/>
        <v>-0.10513558384061383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4.9999999999999991</v>
      </c>
      <c r="J97" s="195">
        <f t="shared" si="8"/>
        <v>0</v>
      </c>
      <c r="K97" s="194">
        <f>PPCL_NG!L97+PPCL_Spot!L97+GT_NG!L97+GT_Spot!L97+Bawana_NG!L97+Bawana_RLNG!L97+Bawana_Spot!L97</f>
        <v>21.8</v>
      </c>
      <c r="L97" s="194">
        <f>PPCL_NG!S97+PPCL_Spot!S97+GT_NG!S97+GT_Spot!S97+Bawana_NG!S97+Bawana_RLNG!S97+Bawana_Spot!S97</f>
        <v>21.822910902047589</v>
      </c>
      <c r="M97" s="195">
        <f t="shared" si="9"/>
        <v>-2.2910902047588166E-2</v>
      </c>
      <c r="N97" s="194">
        <f>PPCL_NG!M97+PPCL_Spot!M97+GT_NG!M97+GT_Spot!M97+Bawana_NG!M97+Bawana_RLNG!M97+Bawana_Spot!M97</f>
        <v>77.34</v>
      </c>
      <c r="O97" s="194">
        <f>PPCL_NG!T97+PPCL_Spot!T97+GT_NG!T97+GT_Spot!T97+Bawana_NG!T97+Bawana_RLNG!T97+Bawana_Spot!T97</f>
        <v>77.480011068068606</v>
      </c>
      <c r="P97" s="195">
        <f t="shared" si="10"/>
        <v>-0.14001106806860264</v>
      </c>
      <c r="Q97" s="195">
        <f t="shared" si="11"/>
        <v>-0.45999999999996177</v>
      </c>
    </row>
    <row r="98" spans="1:17">
      <c r="A98" s="34" t="s">
        <v>140</v>
      </c>
      <c r="B98" s="194">
        <f>PPCL_NG!I98+PPCL_Spot!I98+GT_NG!I98+GT_Spot!I98+Bawana_NG!I98+Bawana_RLNG!I98+Bawana_Spot!I98</f>
        <v>99.08</v>
      </c>
      <c r="C98" s="194">
        <f>PPCL_NG!P98+PPCL_Spot!P98+GT_NG!P98+GT_Spot!P98+Bawana_NG!P98+Bawana_RLNG!P98+Bawana_Spot!P98</f>
        <v>99.271942446043155</v>
      </c>
      <c r="D98" s="195">
        <f t="shared" si="6"/>
        <v>-0.19194244604315713</v>
      </c>
      <c r="E98" s="194">
        <f>PPCL_NG!J98+PPCL_Spot!J98+GT_NG!J98+GT_Spot!J98+Bawana_NG!J98+Bawana_RLNG!J98+Bawana_Spot!J98</f>
        <v>56.26</v>
      </c>
      <c r="F98" s="194">
        <f>PPCL_NG!Q98+PPCL_Spot!Q98+GT_NG!Q98+GT_Spot!Q98+Bawana_NG!Q98+Bawana_RLNG!Q98+Bawana_Spot!Q98</f>
        <v>56.365135583840612</v>
      </c>
      <c r="G98" s="195">
        <f t="shared" si="7"/>
        <v>-0.10513558384061383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4.9999999999999991</v>
      </c>
      <c r="J98" s="195">
        <f t="shared" si="8"/>
        <v>0</v>
      </c>
      <c r="K98" s="194">
        <f>PPCL_NG!L98+PPCL_Spot!L98+GT_NG!L98+GT_Spot!L98+Bawana_NG!L98+Bawana_RLNG!L98+Bawana_Spot!L98</f>
        <v>21.8</v>
      </c>
      <c r="L98" s="194">
        <f>PPCL_NG!S98+PPCL_Spot!S98+GT_NG!S98+GT_Spot!S98+Bawana_NG!S98+Bawana_RLNG!S98+Bawana_Spot!S98</f>
        <v>21.822910902047589</v>
      </c>
      <c r="M98" s="195">
        <f t="shared" si="9"/>
        <v>-2.2910902047588166E-2</v>
      </c>
      <c r="N98" s="194">
        <f>PPCL_NG!M98+PPCL_Spot!M98+GT_NG!M98+GT_Spot!M98+Bawana_NG!M98+Bawana_RLNG!M98+Bawana_Spot!M98</f>
        <v>77.34</v>
      </c>
      <c r="O98" s="194">
        <f>PPCL_NG!T98+PPCL_Spot!T98+GT_NG!T98+GT_Spot!T98+Bawana_NG!T98+Bawana_RLNG!T98+Bawana_Spot!T98</f>
        <v>77.480011068068606</v>
      </c>
      <c r="P98" s="195">
        <f t="shared" si="10"/>
        <v>-0.14001106806860264</v>
      </c>
      <c r="Q98" s="195">
        <f t="shared" si="11"/>
        <v>-0.45999999999996177</v>
      </c>
    </row>
    <row r="99" spans="1:17">
      <c r="A99" s="34" t="s">
        <v>324</v>
      </c>
      <c r="B99" s="194">
        <f>PPCL_NG!I99+PPCL_Spot!I99+GT_NG!I99+GT_Spot!I99+Bawana_NG!I99+Bawana_RLNG!I99+Bawana_Spot!I99</f>
        <v>2.3644024999999993</v>
      </c>
      <c r="C99" s="194">
        <f>PPCL_NG!P99+PPCL_Spot!P99+GT_NG!P99+GT_Spot!P99+Bawana_NG!P99+Bawana_RLNG!P99+Bawana_Spot!P99</f>
        <v>2.3691386410943478</v>
      </c>
      <c r="D99" s="195">
        <f t="shared" si="6"/>
        <v>-4.7361410943485005E-3</v>
      </c>
      <c r="E99" s="194">
        <f>PPCL_NG!J99+PPCL_Spot!J99+GT_NG!J99+GT_Spot!J99+Bawana_NG!J99+Bawana_RLNG!J99+Bawana_Spot!J99</f>
        <v>1.3627100000000001</v>
      </c>
      <c r="F99" s="194">
        <f>PPCL_NG!Q99+PPCL_Spot!Q99+GT_NG!Q99+GT_Spot!Q99+Bawana_NG!Q99+Bawana_RLNG!Q99+Bawana_Spot!Q99</f>
        <v>1.3652169607871987</v>
      </c>
      <c r="G99" s="195">
        <f t="shared" si="7"/>
        <v>-2.5069607871985866E-3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0.12</v>
      </c>
      <c r="J99" s="195">
        <f t="shared" si="8"/>
        <v>0</v>
      </c>
      <c r="K99" s="194">
        <f>PPCL_NG!L99+PPCL_Spot!L99+GT_NG!L99+GT_Spot!L99+Bawana_NG!L99+Bawana_RLNG!L99+Bawana_Spot!L99</f>
        <v>0.52249000000000001</v>
      </c>
      <c r="L99" s="194">
        <f>PPCL_NG!S99+PPCL_Spot!S99+GT_NG!S99+GT_Spot!S99+Bawana_NG!S99+Bawana_RLNG!S99+Bawana_Spot!S99</f>
        <v>0.52303572426823297</v>
      </c>
      <c r="M99" s="195">
        <f t="shared" si="9"/>
        <v>-5.4572426823296105E-4</v>
      </c>
      <c r="N99" s="194">
        <f>PPCL_NG!M99+PPCL_Spot!M99+GT_NG!M99+GT_Spot!M99+Bawana_NG!M99+Bawana_RLNG!M99+Bawana_Spot!M99</f>
        <v>1.6246500000000008</v>
      </c>
      <c r="O99" s="194">
        <f>PPCL_NG!T99+PPCL_Spot!T99+GT_NG!T99+GT_Spot!T99+Bawana_NG!T99+Bawana_RLNG!T99+Bawana_Spot!T99</f>
        <v>1.62807867385022</v>
      </c>
      <c r="P99" s="195">
        <f t="shared" si="10"/>
        <v>-3.428673850219166E-3</v>
      </c>
      <c r="Q99" s="195">
        <f t="shared" si="11"/>
        <v>-1.1217499999999214E-2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45752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45752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45752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2025-04-09T06:36:37Z</dcterms:modified>
</cp:coreProperties>
</file>